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D:\Ministerio de Finanzas\Copa Municipios\Info para Municipios\Salarios\Informe de empleo y salarios\2021\01-Enero 2021\"/>
    </mc:Choice>
  </mc:AlternateContent>
  <xr:revisionPtr revIDLastSave="0" documentId="13_ncr:1_{709D2225-A335-49FB-8DCF-0AF1F6293D59}" xr6:coauthVersionLast="46" xr6:coauthVersionMax="46" xr10:uidLastSave="{00000000-0000-0000-0000-000000000000}"/>
  <bookViews>
    <workbookView xWindow="-108" yWindow="-108" windowWidth="23256" windowHeight="12576" xr2:uid="{00000000-000D-0000-FFFF-FFFF00000000}"/>
  </bookViews>
  <sheets>
    <sheet name="Tapa" sheetId="4" r:id="rId1"/>
    <sheet name="Índice" sheetId="5" r:id="rId2"/>
    <sheet name="Glosario" sheetId="8" r:id="rId3"/>
    <sheet name="I. Incrementos salarios" sheetId="3" r:id="rId4"/>
    <sheet name="II. Salarios" sheetId="6" r:id="rId5"/>
    <sheet name="III. Empleo" sheetId="7" r:id="rId6"/>
    <sheet name="Empleo ISS" sheetId="9" state="hidden" r:id="rId7"/>
  </sheets>
  <definedNames>
    <definedName name="_xlnm.Print_Area" localSheetId="2">Glosario!$A$1:$K$16</definedName>
    <definedName name="_xlnm.Print_Area" localSheetId="1">Índice!$A$1:$K$20</definedName>
    <definedName name="_xlnm.Print_Area" localSheetId="0">Tapa!$B$1:$N$33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9" i="6" l="1"/>
  <c r="I299" i="6"/>
  <c r="I315" i="6"/>
  <c r="I322" i="6"/>
  <c r="I335" i="6"/>
  <c r="I340" i="6"/>
  <c r="I346" i="6"/>
  <c r="I350" i="6"/>
  <c r="I354" i="6"/>
  <c r="I362" i="6"/>
  <c r="I369" i="6"/>
  <c r="I373" i="6"/>
  <c r="I387" i="6"/>
  <c r="I397" i="6"/>
  <c r="I415" i="6"/>
  <c r="I426" i="6"/>
  <c r="I431" i="6"/>
  <c r="I442" i="6"/>
  <c r="I449" i="6"/>
  <c r="I458" i="6"/>
  <c r="I475" i="6"/>
  <c r="I484" i="6"/>
  <c r="I490" i="6"/>
  <c r="I494" i="6"/>
  <c r="I7" i="6"/>
  <c r="I18" i="6"/>
  <c r="I21" i="6"/>
  <c r="I35" i="6"/>
  <c r="I41" i="6"/>
  <c r="I51" i="6"/>
  <c r="I67" i="6"/>
  <c r="I70" i="6"/>
  <c r="I82" i="6"/>
  <c r="I100" i="6"/>
  <c r="I102" i="6"/>
  <c r="I104" i="6"/>
  <c r="I112" i="6"/>
  <c r="I128" i="6"/>
  <c r="I155" i="6"/>
  <c r="I164" i="6"/>
  <c r="I167" i="6"/>
  <c r="I185" i="6"/>
  <c r="I191" i="6"/>
  <c r="I198" i="6"/>
  <c r="I230" i="6"/>
  <c r="I238" i="6"/>
  <c r="I240" i="6"/>
  <c r="I253" i="6"/>
  <c r="I259" i="6"/>
  <c r="I267" i="6"/>
  <c r="I298" i="6" l="1"/>
  <c r="I6" i="6"/>
  <c r="I494" i="7" l="1"/>
  <c r="I490" i="7"/>
  <c r="I484" i="7"/>
  <c r="I479" i="7"/>
  <c r="I475" i="7"/>
  <c r="I458" i="7"/>
  <c r="I449" i="7"/>
  <c r="I442" i="7"/>
  <c r="I431" i="7"/>
  <c r="I426" i="7"/>
  <c r="I415" i="7"/>
  <c r="I397" i="7"/>
  <c r="I387" i="7"/>
  <c r="I373" i="7"/>
  <c r="I369" i="7"/>
  <c r="I362" i="7"/>
  <c r="I354" i="7"/>
  <c r="I350" i="7"/>
  <c r="I346" i="7"/>
  <c r="I340" i="7"/>
  <c r="I335" i="7"/>
  <c r="I322" i="7"/>
  <c r="I315" i="7"/>
  <c r="I299" i="7"/>
  <c r="I238" i="7"/>
  <c r="I35" i="7"/>
  <c r="I41" i="7"/>
  <c r="I51" i="7"/>
  <c r="I67" i="7"/>
  <c r="I70" i="7"/>
  <c r="I82" i="7"/>
  <c r="I100" i="7"/>
  <c r="I102" i="7"/>
  <c r="I104" i="7"/>
  <c r="I112" i="7"/>
  <c r="I128" i="7"/>
  <c r="I155" i="7"/>
  <c r="I164" i="7"/>
  <c r="I167" i="7"/>
  <c r="I185" i="7"/>
  <c r="I191" i="7"/>
  <c r="I198" i="7"/>
  <c r="I230" i="7"/>
  <c r="I240" i="7"/>
  <c r="I253" i="7"/>
  <c r="I259" i="7"/>
  <c r="I267" i="7"/>
  <c r="I21" i="7"/>
  <c r="I18" i="7"/>
  <c r="I7" i="7"/>
  <c r="I190" i="3"/>
  <c r="I181" i="3"/>
  <c r="I179" i="3"/>
  <c r="I174" i="3"/>
  <c r="I149" i="3"/>
  <c r="I146" i="3"/>
  <c r="I127" i="3"/>
  <c r="I121" i="3"/>
  <c r="I101" i="3"/>
  <c r="I87" i="3"/>
  <c r="I82" i="3"/>
  <c r="I67" i="3"/>
  <c r="I59" i="3"/>
  <c r="I56" i="3"/>
  <c r="I48" i="3"/>
  <c r="I20" i="3"/>
  <c r="I17" i="3"/>
  <c r="I7" i="3"/>
  <c r="I197" i="9"/>
  <c r="I197" i="3" s="1"/>
  <c r="I193" i="9"/>
  <c r="I193" i="3" s="1"/>
  <c r="I190" i="9"/>
  <c r="I181" i="9"/>
  <c r="I179" i="9"/>
  <c r="I174" i="9"/>
  <c r="I149" i="9"/>
  <c r="I146" i="9"/>
  <c r="I141" i="9"/>
  <c r="I141" i="3" s="1"/>
  <c r="I130" i="9"/>
  <c r="I130" i="3" s="1"/>
  <c r="I127" i="9"/>
  <c r="I121" i="9"/>
  <c r="I101" i="9"/>
  <c r="I87" i="9"/>
  <c r="I82" i="9"/>
  <c r="I80" i="9"/>
  <c r="I80" i="3" s="1"/>
  <c r="I67" i="9"/>
  <c r="I59" i="9"/>
  <c r="I56" i="9"/>
  <c r="I48" i="9"/>
  <c r="I38" i="9"/>
  <c r="I38" i="3" s="1"/>
  <c r="I33" i="9"/>
  <c r="I33" i="3" s="1"/>
  <c r="I20" i="9"/>
  <c r="I17" i="9"/>
  <c r="I7" i="9"/>
  <c r="I298" i="7" l="1"/>
  <c r="I6" i="7"/>
  <c r="I6" i="9"/>
  <c r="I6" i="3"/>
  <c r="H197" i="9" l="1"/>
  <c r="H21" i="7" l="1"/>
  <c r="H21" i="6" s="1"/>
  <c r="H7" i="7"/>
  <c r="H7" i="6" s="1"/>
  <c r="H18" i="7"/>
  <c r="H18" i="6" s="1"/>
  <c r="H35" i="7"/>
  <c r="H35" i="6" s="1"/>
  <c r="H41" i="7"/>
  <c r="H41" i="6" s="1"/>
  <c r="H51" i="7"/>
  <c r="H51" i="6" s="1"/>
  <c r="H67" i="7"/>
  <c r="H67" i="6" s="1"/>
  <c r="H70" i="7"/>
  <c r="H82" i="7"/>
  <c r="H82" i="6" s="1"/>
  <c r="H100" i="7"/>
  <c r="H100" i="6" s="1"/>
  <c r="H102" i="7"/>
  <c r="H102" i="6" s="1"/>
  <c r="H104" i="7"/>
  <c r="H112" i="7"/>
  <c r="H112" i="6" s="1"/>
  <c r="H128" i="7"/>
  <c r="H128" i="6" s="1"/>
  <c r="H155" i="7"/>
  <c r="H155" i="6" s="1"/>
  <c r="H164" i="7"/>
  <c r="H164" i="6" s="1"/>
  <c r="H167" i="7"/>
  <c r="H167" i="6" s="1"/>
  <c r="H185" i="7"/>
  <c r="H185" i="6" s="1"/>
  <c r="H191" i="7"/>
  <c r="H191" i="6" s="1"/>
  <c r="H198" i="7"/>
  <c r="H230" i="7"/>
  <c r="H230" i="6" s="1"/>
  <c r="H238" i="7"/>
  <c r="H238" i="6" s="1"/>
  <c r="H240" i="7"/>
  <c r="H240" i="6" s="1"/>
  <c r="H253" i="7"/>
  <c r="H253" i="6" s="1"/>
  <c r="H259" i="7"/>
  <c r="H259" i="6" s="1"/>
  <c r="H267" i="7"/>
  <c r="H267" i="6" s="1"/>
  <c r="G82" i="7"/>
  <c r="G82" i="6" s="1"/>
  <c r="J82" i="7"/>
  <c r="J82" i="6" s="1"/>
  <c r="G197" i="9"/>
  <c r="G197" i="3" s="1"/>
  <c r="J197" i="9"/>
  <c r="J197" i="3" s="1"/>
  <c r="G59" i="9"/>
  <c r="G59" i="3" s="1"/>
  <c r="J59" i="9"/>
  <c r="J59" i="3" s="1"/>
  <c r="D15" i="5"/>
  <c r="D19" i="5"/>
  <c r="H494" i="7"/>
  <c r="H494" i="6" s="1"/>
  <c r="J494" i="7"/>
  <c r="J494" i="6" s="1"/>
  <c r="G494" i="7"/>
  <c r="G494" i="6" s="1"/>
  <c r="F494" i="7"/>
  <c r="F494" i="6" s="1"/>
  <c r="E494" i="7"/>
  <c r="E494" i="6" s="1"/>
  <c r="D494" i="7"/>
  <c r="D494" i="6" s="1"/>
  <c r="C494" i="7"/>
  <c r="C494" i="6" s="1"/>
  <c r="H490" i="7"/>
  <c r="H490" i="6" s="1"/>
  <c r="J490" i="7"/>
  <c r="J490" i="6" s="1"/>
  <c r="G490" i="7"/>
  <c r="G490" i="6" s="1"/>
  <c r="F490" i="7"/>
  <c r="F490" i="6" s="1"/>
  <c r="E490" i="7"/>
  <c r="E490" i="6" s="1"/>
  <c r="D490" i="7"/>
  <c r="D490" i="6" s="1"/>
  <c r="C490" i="7"/>
  <c r="C490" i="6" s="1"/>
  <c r="H484" i="7"/>
  <c r="H484" i="6" s="1"/>
  <c r="J484" i="7"/>
  <c r="J484" i="6" s="1"/>
  <c r="G484" i="7"/>
  <c r="G484" i="6" s="1"/>
  <c r="F484" i="7"/>
  <c r="F484" i="6" s="1"/>
  <c r="E484" i="7"/>
  <c r="E484" i="6" s="1"/>
  <c r="D484" i="7"/>
  <c r="D484" i="6" s="1"/>
  <c r="C484" i="7"/>
  <c r="C484" i="6"/>
  <c r="H479" i="7"/>
  <c r="H479" i="6" s="1"/>
  <c r="J479" i="7"/>
  <c r="J479" i="6" s="1"/>
  <c r="G479" i="7"/>
  <c r="G479" i="6" s="1"/>
  <c r="F479" i="7"/>
  <c r="F479" i="6"/>
  <c r="E479" i="7"/>
  <c r="E479" i="6" s="1"/>
  <c r="D479" i="7"/>
  <c r="D479" i="6" s="1"/>
  <c r="C479" i="7"/>
  <c r="C479" i="6" s="1"/>
  <c r="H475" i="7"/>
  <c r="H475" i="6" s="1"/>
  <c r="J475" i="7"/>
  <c r="J475" i="6" s="1"/>
  <c r="G475" i="7"/>
  <c r="G475" i="6" s="1"/>
  <c r="F475" i="7"/>
  <c r="F475" i="6" s="1"/>
  <c r="E475" i="7"/>
  <c r="E475" i="6" s="1"/>
  <c r="D475" i="7"/>
  <c r="D475" i="6" s="1"/>
  <c r="C475" i="7"/>
  <c r="C475" i="6"/>
  <c r="H458" i="7"/>
  <c r="H458" i="6" s="1"/>
  <c r="J458" i="7"/>
  <c r="J458" i="6" s="1"/>
  <c r="G458" i="7"/>
  <c r="G458" i="6" s="1"/>
  <c r="F458" i="7"/>
  <c r="F458" i="6"/>
  <c r="E458" i="7"/>
  <c r="E458" i="6" s="1"/>
  <c r="D458" i="7"/>
  <c r="D458" i="6" s="1"/>
  <c r="C458" i="7"/>
  <c r="C458" i="6" s="1"/>
  <c r="H449" i="7"/>
  <c r="H449" i="6" s="1"/>
  <c r="J449" i="7"/>
  <c r="J449" i="6" s="1"/>
  <c r="G449" i="7"/>
  <c r="G449" i="6" s="1"/>
  <c r="F449" i="7"/>
  <c r="F449" i="6" s="1"/>
  <c r="E449" i="7"/>
  <c r="E449" i="6" s="1"/>
  <c r="D449" i="7"/>
  <c r="D449" i="6" s="1"/>
  <c r="C449" i="7"/>
  <c r="C449" i="6" s="1"/>
  <c r="H442" i="7"/>
  <c r="H442" i="6" s="1"/>
  <c r="J442" i="7"/>
  <c r="J442" i="6" s="1"/>
  <c r="G442" i="7"/>
  <c r="G442" i="6" s="1"/>
  <c r="F442" i="7"/>
  <c r="F442" i="6" s="1"/>
  <c r="E442" i="7"/>
  <c r="E442" i="6" s="1"/>
  <c r="D442" i="7"/>
  <c r="D442" i="6" s="1"/>
  <c r="C442" i="7"/>
  <c r="C442" i="6" s="1"/>
  <c r="H431" i="7"/>
  <c r="H431" i="6" s="1"/>
  <c r="J431" i="7"/>
  <c r="J431" i="6" s="1"/>
  <c r="G431" i="7"/>
  <c r="G431" i="6" s="1"/>
  <c r="F431" i="7"/>
  <c r="F431" i="6" s="1"/>
  <c r="E431" i="7"/>
  <c r="E431" i="6" s="1"/>
  <c r="D431" i="7"/>
  <c r="D431" i="6"/>
  <c r="C431" i="7"/>
  <c r="C431" i="6"/>
  <c r="H426" i="7"/>
  <c r="H426" i="6" s="1"/>
  <c r="J426" i="7"/>
  <c r="J426" i="6"/>
  <c r="G426" i="7"/>
  <c r="G426" i="6" s="1"/>
  <c r="F426" i="7"/>
  <c r="F426" i="6" s="1"/>
  <c r="E426" i="7"/>
  <c r="E426" i="6" s="1"/>
  <c r="D426" i="7"/>
  <c r="D426" i="6" s="1"/>
  <c r="C426" i="7"/>
  <c r="C426" i="6" s="1"/>
  <c r="H415" i="7"/>
  <c r="H415" i="6" s="1"/>
  <c r="J415" i="7"/>
  <c r="J415" i="6" s="1"/>
  <c r="G415" i="7"/>
  <c r="G415" i="6" s="1"/>
  <c r="F415" i="7"/>
  <c r="F415" i="6" s="1"/>
  <c r="E415" i="7"/>
  <c r="E415" i="6" s="1"/>
  <c r="D415" i="7"/>
  <c r="D415" i="6" s="1"/>
  <c r="C415" i="7"/>
  <c r="C415" i="6" s="1"/>
  <c r="H397" i="7"/>
  <c r="H397" i="6" s="1"/>
  <c r="J397" i="7"/>
  <c r="J397" i="6" s="1"/>
  <c r="G397" i="7"/>
  <c r="G397" i="6" s="1"/>
  <c r="F397" i="7"/>
  <c r="F397" i="6" s="1"/>
  <c r="E397" i="7"/>
  <c r="E397" i="6" s="1"/>
  <c r="D397" i="7"/>
  <c r="D397" i="6" s="1"/>
  <c r="C397" i="7"/>
  <c r="C397" i="6" s="1"/>
  <c r="H387" i="7"/>
  <c r="H387" i="6" s="1"/>
  <c r="J387" i="7"/>
  <c r="J387" i="6" s="1"/>
  <c r="G387" i="7"/>
  <c r="G387" i="6" s="1"/>
  <c r="F387" i="7"/>
  <c r="F387" i="6" s="1"/>
  <c r="E387" i="7"/>
  <c r="E387" i="6"/>
  <c r="D387" i="7"/>
  <c r="D387" i="6" s="1"/>
  <c r="C387" i="7"/>
  <c r="C387" i="6" s="1"/>
  <c r="H373" i="7"/>
  <c r="H373" i="6" s="1"/>
  <c r="J373" i="7"/>
  <c r="J373" i="6" s="1"/>
  <c r="G373" i="7"/>
  <c r="G373" i="6" s="1"/>
  <c r="F373" i="7"/>
  <c r="F373" i="6" s="1"/>
  <c r="E373" i="7"/>
  <c r="E373" i="6" s="1"/>
  <c r="D373" i="7"/>
  <c r="D373" i="6" s="1"/>
  <c r="C373" i="7"/>
  <c r="C373" i="6" s="1"/>
  <c r="H369" i="7"/>
  <c r="H369" i="6"/>
  <c r="J369" i="7"/>
  <c r="J369" i="6" s="1"/>
  <c r="G369" i="7"/>
  <c r="G369" i="6" s="1"/>
  <c r="F369" i="7"/>
  <c r="F369" i="6" s="1"/>
  <c r="E369" i="7"/>
  <c r="E369" i="6"/>
  <c r="D369" i="7"/>
  <c r="D369" i="6" s="1"/>
  <c r="C369" i="7"/>
  <c r="C369" i="6" s="1"/>
  <c r="H362" i="7"/>
  <c r="H362" i="6" s="1"/>
  <c r="J362" i="7"/>
  <c r="J362" i="6" s="1"/>
  <c r="G362" i="7"/>
  <c r="G362" i="6" s="1"/>
  <c r="F362" i="7"/>
  <c r="F362" i="6" s="1"/>
  <c r="E362" i="7"/>
  <c r="E362" i="6" s="1"/>
  <c r="D362" i="7"/>
  <c r="D362" i="6" s="1"/>
  <c r="C362" i="7"/>
  <c r="C362" i="6"/>
  <c r="H354" i="7"/>
  <c r="H354" i="6" s="1"/>
  <c r="J354" i="7"/>
  <c r="J354" i="6" s="1"/>
  <c r="G354" i="7"/>
  <c r="G354" i="6" s="1"/>
  <c r="F354" i="7"/>
  <c r="F354" i="6" s="1"/>
  <c r="E354" i="7"/>
  <c r="E354" i="6" s="1"/>
  <c r="D354" i="7"/>
  <c r="D354" i="6" s="1"/>
  <c r="C354" i="7"/>
  <c r="C354" i="6" s="1"/>
  <c r="H350" i="7"/>
  <c r="H350" i="6" s="1"/>
  <c r="J350" i="7"/>
  <c r="J350" i="6" s="1"/>
  <c r="G350" i="7"/>
  <c r="G350" i="6" s="1"/>
  <c r="F350" i="7"/>
  <c r="F350" i="6" s="1"/>
  <c r="E350" i="7"/>
  <c r="E350" i="6" s="1"/>
  <c r="D350" i="7"/>
  <c r="D350" i="6" s="1"/>
  <c r="C350" i="7"/>
  <c r="C350" i="6" s="1"/>
  <c r="H346" i="7"/>
  <c r="H346" i="6" s="1"/>
  <c r="J346" i="7"/>
  <c r="J346" i="6" s="1"/>
  <c r="G346" i="7"/>
  <c r="G346" i="6" s="1"/>
  <c r="F346" i="7"/>
  <c r="F346" i="6" s="1"/>
  <c r="E346" i="7"/>
  <c r="E346" i="6" s="1"/>
  <c r="D346" i="7"/>
  <c r="D346" i="6" s="1"/>
  <c r="C346" i="7"/>
  <c r="C346" i="6" s="1"/>
  <c r="H340" i="7"/>
  <c r="H340" i="6" s="1"/>
  <c r="J340" i="7"/>
  <c r="J340" i="6" s="1"/>
  <c r="G340" i="7"/>
  <c r="G340" i="6" s="1"/>
  <c r="F340" i="7"/>
  <c r="F340" i="6"/>
  <c r="E340" i="7"/>
  <c r="E340" i="6" s="1"/>
  <c r="D340" i="7"/>
  <c r="D340" i="6" s="1"/>
  <c r="C340" i="7"/>
  <c r="C340" i="6" s="1"/>
  <c r="H335" i="7"/>
  <c r="H335" i="6" s="1"/>
  <c r="J335" i="7"/>
  <c r="J335" i="6" s="1"/>
  <c r="G335" i="7"/>
  <c r="G335" i="6" s="1"/>
  <c r="F335" i="7"/>
  <c r="F335" i="6" s="1"/>
  <c r="E335" i="7"/>
  <c r="E335" i="6" s="1"/>
  <c r="D335" i="7"/>
  <c r="D335" i="6" s="1"/>
  <c r="C335" i="7"/>
  <c r="C335" i="6" s="1"/>
  <c r="H322" i="7"/>
  <c r="H322" i="6" s="1"/>
  <c r="J322" i="7"/>
  <c r="J322" i="6" s="1"/>
  <c r="G322" i="7"/>
  <c r="G322" i="6" s="1"/>
  <c r="F322" i="7"/>
  <c r="F322" i="6" s="1"/>
  <c r="E322" i="7"/>
  <c r="E322" i="6"/>
  <c r="D322" i="7"/>
  <c r="D322" i="6" s="1"/>
  <c r="C322" i="7"/>
  <c r="C322" i="6" s="1"/>
  <c r="H315" i="7"/>
  <c r="H315" i="6" s="1"/>
  <c r="J315" i="7"/>
  <c r="J315" i="6" s="1"/>
  <c r="G315" i="7"/>
  <c r="G315" i="6" s="1"/>
  <c r="F315" i="7"/>
  <c r="F315" i="6" s="1"/>
  <c r="E315" i="7"/>
  <c r="E315" i="6" s="1"/>
  <c r="D315" i="7"/>
  <c r="D315" i="6" s="1"/>
  <c r="C315" i="7"/>
  <c r="C315" i="6" s="1"/>
  <c r="H299" i="7"/>
  <c r="J299" i="7"/>
  <c r="G299" i="7"/>
  <c r="G299" i="6" s="1"/>
  <c r="F299" i="7"/>
  <c r="F299" i="6" s="1"/>
  <c r="E299" i="7"/>
  <c r="E299" i="6" s="1"/>
  <c r="D299" i="7"/>
  <c r="D299" i="6" s="1"/>
  <c r="C299" i="7"/>
  <c r="C299" i="6" s="1"/>
  <c r="C33" i="9"/>
  <c r="C33" i="3"/>
  <c r="H197" i="3"/>
  <c r="F197" i="9"/>
  <c r="F197" i="3" s="1"/>
  <c r="E197" i="9"/>
  <c r="E197" i="3" s="1"/>
  <c r="D197" i="9"/>
  <c r="D197" i="3" s="1"/>
  <c r="C197" i="9"/>
  <c r="H193" i="9"/>
  <c r="H193" i="3" s="1"/>
  <c r="J193" i="9"/>
  <c r="J193" i="3" s="1"/>
  <c r="G193" i="9"/>
  <c r="G193" i="3" s="1"/>
  <c r="F193" i="9"/>
  <c r="F193" i="3" s="1"/>
  <c r="E193" i="9"/>
  <c r="E193" i="3" s="1"/>
  <c r="D193" i="9"/>
  <c r="D193" i="3" s="1"/>
  <c r="C193" i="9"/>
  <c r="C193" i="3" s="1"/>
  <c r="H190" i="9"/>
  <c r="H190" i="3" s="1"/>
  <c r="J190" i="9"/>
  <c r="J190" i="3" s="1"/>
  <c r="G190" i="9"/>
  <c r="G190" i="3" s="1"/>
  <c r="F190" i="9"/>
  <c r="F190" i="3" s="1"/>
  <c r="E190" i="9"/>
  <c r="E190" i="3" s="1"/>
  <c r="D190" i="9"/>
  <c r="D190" i="3" s="1"/>
  <c r="C190" i="9"/>
  <c r="C190" i="3" s="1"/>
  <c r="H181" i="9"/>
  <c r="H181" i="3" s="1"/>
  <c r="J181" i="9"/>
  <c r="J181" i="3" s="1"/>
  <c r="G181" i="9"/>
  <c r="G181" i="3" s="1"/>
  <c r="F181" i="9"/>
  <c r="F181" i="3" s="1"/>
  <c r="E181" i="9"/>
  <c r="E181" i="3" s="1"/>
  <c r="D181" i="9"/>
  <c r="D181" i="3" s="1"/>
  <c r="C181" i="9"/>
  <c r="C181" i="3" s="1"/>
  <c r="H179" i="9"/>
  <c r="H179" i="3" s="1"/>
  <c r="J179" i="9"/>
  <c r="G179" i="9"/>
  <c r="G179" i="3" s="1"/>
  <c r="F179" i="9"/>
  <c r="F179" i="3" s="1"/>
  <c r="E179" i="9"/>
  <c r="E179" i="3" s="1"/>
  <c r="D179" i="9"/>
  <c r="D179" i="3" s="1"/>
  <c r="C179" i="9"/>
  <c r="C179" i="3" s="1"/>
  <c r="H174" i="9"/>
  <c r="H174" i="3" s="1"/>
  <c r="J174" i="9"/>
  <c r="J174" i="3" s="1"/>
  <c r="G174" i="9"/>
  <c r="G174" i="3" s="1"/>
  <c r="F174" i="9"/>
  <c r="F174" i="3" s="1"/>
  <c r="E174" i="9"/>
  <c r="E174" i="3"/>
  <c r="D174" i="9"/>
  <c r="D174" i="3" s="1"/>
  <c r="C174" i="9"/>
  <c r="C174" i="3" s="1"/>
  <c r="H149" i="9"/>
  <c r="H149" i="3" s="1"/>
  <c r="J149" i="9"/>
  <c r="J149" i="3" s="1"/>
  <c r="G149" i="9"/>
  <c r="G149" i="3" s="1"/>
  <c r="F149" i="9"/>
  <c r="F149" i="3" s="1"/>
  <c r="E149" i="9"/>
  <c r="E149" i="3" s="1"/>
  <c r="D149" i="9"/>
  <c r="D149" i="3" s="1"/>
  <c r="C149" i="9"/>
  <c r="C149" i="3" s="1"/>
  <c r="H146" i="9"/>
  <c r="H146" i="3" s="1"/>
  <c r="J146" i="9"/>
  <c r="J146" i="3" s="1"/>
  <c r="G146" i="9"/>
  <c r="G146" i="3" s="1"/>
  <c r="F146" i="9"/>
  <c r="F146" i="3" s="1"/>
  <c r="E146" i="9"/>
  <c r="E146" i="3" s="1"/>
  <c r="D146" i="9"/>
  <c r="D146" i="3" s="1"/>
  <c r="C146" i="9"/>
  <c r="C146" i="3"/>
  <c r="H141" i="9"/>
  <c r="H141" i="3" s="1"/>
  <c r="J141" i="9"/>
  <c r="J141" i="3" s="1"/>
  <c r="G141" i="9"/>
  <c r="G141" i="3" s="1"/>
  <c r="F141" i="9"/>
  <c r="F141" i="3"/>
  <c r="E141" i="9"/>
  <c r="E141" i="3" s="1"/>
  <c r="D141" i="9"/>
  <c r="D141" i="3" s="1"/>
  <c r="C141" i="9"/>
  <c r="C141" i="3" s="1"/>
  <c r="H130" i="9"/>
  <c r="H130" i="3" s="1"/>
  <c r="J130" i="9"/>
  <c r="J130" i="3" s="1"/>
  <c r="G130" i="9"/>
  <c r="G130" i="3" s="1"/>
  <c r="F130" i="9"/>
  <c r="F130" i="3" s="1"/>
  <c r="E130" i="9"/>
  <c r="E130" i="3" s="1"/>
  <c r="D130" i="9"/>
  <c r="D130" i="3" s="1"/>
  <c r="C130" i="9"/>
  <c r="C130" i="3"/>
  <c r="H127" i="9"/>
  <c r="H127" i="3" s="1"/>
  <c r="J127" i="9"/>
  <c r="J127" i="3" s="1"/>
  <c r="G127" i="9"/>
  <c r="G127" i="3" s="1"/>
  <c r="F127" i="9"/>
  <c r="F127" i="3" s="1"/>
  <c r="E127" i="9"/>
  <c r="E127" i="3" s="1"/>
  <c r="D127" i="9"/>
  <c r="D127" i="3" s="1"/>
  <c r="C127" i="9"/>
  <c r="C127" i="3" s="1"/>
  <c r="H121" i="9"/>
  <c r="H121" i="3" s="1"/>
  <c r="J121" i="9"/>
  <c r="J121" i="3" s="1"/>
  <c r="G121" i="9"/>
  <c r="G121" i="3" s="1"/>
  <c r="F121" i="9"/>
  <c r="F121" i="3" s="1"/>
  <c r="E121" i="9"/>
  <c r="E121" i="3" s="1"/>
  <c r="D121" i="9"/>
  <c r="D121" i="3" s="1"/>
  <c r="C121" i="9"/>
  <c r="C121" i="3" s="1"/>
  <c r="H101" i="9"/>
  <c r="H101" i="3" s="1"/>
  <c r="J101" i="9"/>
  <c r="J101" i="3" s="1"/>
  <c r="G101" i="9"/>
  <c r="G101" i="3" s="1"/>
  <c r="F101" i="9"/>
  <c r="F101" i="3"/>
  <c r="E101" i="9"/>
  <c r="E101" i="3" s="1"/>
  <c r="D101" i="9"/>
  <c r="D101" i="3" s="1"/>
  <c r="C101" i="9"/>
  <c r="C101" i="3" s="1"/>
  <c r="H87" i="9"/>
  <c r="H87" i="3" s="1"/>
  <c r="J87" i="9"/>
  <c r="J87" i="3" s="1"/>
  <c r="G87" i="9"/>
  <c r="G87" i="3" s="1"/>
  <c r="F87" i="9"/>
  <c r="F87" i="3" s="1"/>
  <c r="E87" i="9"/>
  <c r="E87" i="3"/>
  <c r="D87" i="9"/>
  <c r="D87" i="3" s="1"/>
  <c r="C87" i="9"/>
  <c r="C87" i="3" s="1"/>
  <c r="H82" i="9"/>
  <c r="H82" i="3" s="1"/>
  <c r="J82" i="9"/>
  <c r="J82" i="3" s="1"/>
  <c r="G82" i="9"/>
  <c r="G82" i="3" s="1"/>
  <c r="F82" i="9"/>
  <c r="F82" i="3" s="1"/>
  <c r="E82" i="9"/>
  <c r="E82" i="3" s="1"/>
  <c r="D82" i="9"/>
  <c r="D82" i="3"/>
  <c r="C82" i="9"/>
  <c r="C82" i="3" s="1"/>
  <c r="H80" i="9"/>
  <c r="H80" i="3" s="1"/>
  <c r="J80" i="9"/>
  <c r="G80" i="9"/>
  <c r="G80" i="3" s="1"/>
  <c r="F80" i="9"/>
  <c r="F80" i="3" s="1"/>
  <c r="E80" i="9"/>
  <c r="E80" i="3" s="1"/>
  <c r="D80" i="9"/>
  <c r="D80" i="3"/>
  <c r="C80" i="9"/>
  <c r="C80" i="3"/>
  <c r="H67" i="9"/>
  <c r="H67" i="3" s="1"/>
  <c r="J67" i="9"/>
  <c r="J67" i="3" s="1"/>
  <c r="G67" i="9"/>
  <c r="G67" i="3" s="1"/>
  <c r="F67" i="9"/>
  <c r="F67" i="3"/>
  <c r="E67" i="9"/>
  <c r="E67" i="3" s="1"/>
  <c r="D67" i="9"/>
  <c r="D67" i="3" s="1"/>
  <c r="C67" i="9"/>
  <c r="C67" i="3" s="1"/>
  <c r="H59" i="9"/>
  <c r="H59" i="3" s="1"/>
  <c r="F59" i="9"/>
  <c r="F59" i="3"/>
  <c r="E59" i="9"/>
  <c r="E59" i="3" s="1"/>
  <c r="D59" i="9"/>
  <c r="D59" i="3" s="1"/>
  <c r="C59" i="9"/>
  <c r="C59" i="3" s="1"/>
  <c r="H56" i="9"/>
  <c r="H56" i="3" s="1"/>
  <c r="J56" i="9"/>
  <c r="J56" i="3" s="1"/>
  <c r="G56" i="9"/>
  <c r="G56" i="3" s="1"/>
  <c r="F56" i="9"/>
  <c r="F56" i="3" s="1"/>
  <c r="E56" i="9"/>
  <c r="E56" i="3"/>
  <c r="D56" i="9"/>
  <c r="D56" i="3" s="1"/>
  <c r="C56" i="9"/>
  <c r="C56" i="3" s="1"/>
  <c r="H48" i="9"/>
  <c r="H48" i="3" s="1"/>
  <c r="J48" i="9"/>
  <c r="J48" i="3" s="1"/>
  <c r="G48" i="9"/>
  <c r="G48" i="3" s="1"/>
  <c r="F48" i="9"/>
  <c r="F48" i="3" s="1"/>
  <c r="E48" i="9"/>
  <c r="E48" i="3" s="1"/>
  <c r="D48" i="9"/>
  <c r="D48" i="3" s="1"/>
  <c r="C48" i="9"/>
  <c r="C48" i="3"/>
  <c r="H38" i="9"/>
  <c r="H38" i="3" s="1"/>
  <c r="J38" i="9"/>
  <c r="J38" i="3" s="1"/>
  <c r="G38" i="9"/>
  <c r="G38" i="3" s="1"/>
  <c r="F38" i="9"/>
  <c r="F38" i="3" s="1"/>
  <c r="E38" i="9"/>
  <c r="E38" i="3" s="1"/>
  <c r="D38" i="9"/>
  <c r="D38" i="3" s="1"/>
  <c r="C38" i="9"/>
  <c r="C38" i="3"/>
  <c r="H33" i="9"/>
  <c r="H33" i="3" s="1"/>
  <c r="J33" i="9"/>
  <c r="J33" i="3" s="1"/>
  <c r="G33" i="9"/>
  <c r="G33" i="3" s="1"/>
  <c r="F33" i="9"/>
  <c r="F33" i="3"/>
  <c r="E33" i="9"/>
  <c r="E33" i="3" s="1"/>
  <c r="D33" i="9"/>
  <c r="D33" i="3" s="1"/>
  <c r="H20" i="9"/>
  <c r="H20" i="3" s="1"/>
  <c r="J20" i="9"/>
  <c r="J20" i="3" s="1"/>
  <c r="G20" i="9"/>
  <c r="G20" i="3" s="1"/>
  <c r="F20" i="9"/>
  <c r="F20" i="3" s="1"/>
  <c r="E20" i="9"/>
  <c r="E20" i="3"/>
  <c r="D20" i="9"/>
  <c r="D20" i="3" s="1"/>
  <c r="C20" i="9"/>
  <c r="C20" i="3" s="1"/>
  <c r="H17" i="9"/>
  <c r="H17" i="3" s="1"/>
  <c r="J17" i="9"/>
  <c r="J17" i="3" s="1"/>
  <c r="G17" i="9"/>
  <c r="G17" i="3" s="1"/>
  <c r="F17" i="9"/>
  <c r="F17" i="3" s="1"/>
  <c r="E17" i="9"/>
  <c r="E17" i="3" s="1"/>
  <c r="D17" i="9"/>
  <c r="D17" i="3"/>
  <c r="C17" i="9"/>
  <c r="C17" i="3" s="1"/>
  <c r="H7" i="9"/>
  <c r="H7" i="3" s="1"/>
  <c r="J7" i="9"/>
  <c r="J7" i="3" s="1"/>
  <c r="G7" i="9"/>
  <c r="G7" i="3" s="1"/>
  <c r="F7" i="9"/>
  <c r="F7" i="3" s="1"/>
  <c r="E7" i="9"/>
  <c r="D7" i="9"/>
  <c r="D7" i="3" s="1"/>
  <c r="C7" i="9"/>
  <c r="C7" i="3" s="1"/>
  <c r="D18" i="5"/>
  <c r="D14" i="5"/>
  <c r="C197" i="3"/>
  <c r="E7" i="3"/>
  <c r="D7" i="7"/>
  <c r="D7" i="6"/>
  <c r="E7" i="7"/>
  <c r="E7" i="6"/>
  <c r="F7" i="7"/>
  <c r="F7" i="6" s="1"/>
  <c r="G7" i="7"/>
  <c r="G7" i="6" s="1"/>
  <c r="J7" i="7"/>
  <c r="J7" i="6" s="1"/>
  <c r="C7" i="7"/>
  <c r="C7" i="6" s="1"/>
  <c r="D18" i="7"/>
  <c r="D18" i="6" s="1"/>
  <c r="E18" i="7"/>
  <c r="E18" i="6" s="1"/>
  <c r="F18" i="7"/>
  <c r="F18" i="6" s="1"/>
  <c r="G18" i="7"/>
  <c r="G18" i="6" s="1"/>
  <c r="J18" i="7"/>
  <c r="J18" i="6" s="1"/>
  <c r="C18" i="7"/>
  <c r="C18" i="6" s="1"/>
  <c r="C21" i="7"/>
  <c r="C21" i="6" s="1"/>
  <c r="D21" i="7"/>
  <c r="D21" i="6" s="1"/>
  <c r="E21" i="7"/>
  <c r="E21" i="6" s="1"/>
  <c r="F21" i="7"/>
  <c r="F21" i="6" s="1"/>
  <c r="G21" i="7"/>
  <c r="G21" i="6" s="1"/>
  <c r="J21" i="7"/>
  <c r="J21" i="6" s="1"/>
  <c r="D35" i="7"/>
  <c r="D35" i="6"/>
  <c r="E35" i="7"/>
  <c r="E35" i="6" s="1"/>
  <c r="F35" i="7"/>
  <c r="F35" i="6" s="1"/>
  <c r="G35" i="7"/>
  <c r="G35" i="6" s="1"/>
  <c r="J35" i="7"/>
  <c r="J35" i="6" s="1"/>
  <c r="C35" i="7"/>
  <c r="C35" i="6" s="1"/>
  <c r="D41" i="7"/>
  <c r="D41" i="6" s="1"/>
  <c r="E41" i="7"/>
  <c r="E41" i="6" s="1"/>
  <c r="F41" i="7"/>
  <c r="F41" i="6"/>
  <c r="G41" i="7"/>
  <c r="G41" i="6" s="1"/>
  <c r="J41" i="7"/>
  <c r="J41" i="6" s="1"/>
  <c r="C41" i="7"/>
  <c r="C41" i="6" s="1"/>
  <c r="D51" i="7"/>
  <c r="D51" i="6"/>
  <c r="E51" i="7"/>
  <c r="E51" i="6" s="1"/>
  <c r="F51" i="7"/>
  <c r="F51" i="6" s="1"/>
  <c r="G51" i="7"/>
  <c r="G51" i="6" s="1"/>
  <c r="J51" i="7"/>
  <c r="J51" i="6" s="1"/>
  <c r="C51" i="7"/>
  <c r="C51" i="6" s="1"/>
  <c r="D67" i="7"/>
  <c r="D67" i="6" s="1"/>
  <c r="E67" i="7"/>
  <c r="E67" i="6" s="1"/>
  <c r="F67" i="7"/>
  <c r="F67" i="6" s="1"/>
  <c r="G67" i="7"/>
  <c r="G67" i="6" s="1"/>
  <c r="J67" i="7"/>
  <c r="J67" i="6" s="1"/>
  <c r="C67" i="7"/>
  <c r="C67" i="6" s="1"/>
  <c r="D70" i="7"/>
  <c r="D70" i="6"/>
  <c r="E70" i="7"/>
  <c r="E70" i="6" s="1"/>
  <c r="F70" i="7"/>
  <c r="F70" i="6" s="1"/>
  <c r="G70" i="7"/>
  <c r="G70" i="6" s="1"/>
  <c r="J70" i="7"/>
  <c r="J70" i="6" s="1"/>
  <c r="H70" i="6"/>
  <c r="C70" i="7"/>
  <c r="C70" i="6" s="1"/>
  <c r="D82" i="7"/>
  <c r="D82" i="6"/>
  <c r="E82" i="7"/>
  <c r="E82" i="6" s="1"/>
  <c r="F82" i="7"/>
  <c r="F82" i="6" s="1"/>
  <c r="C82" i="7"/>
  <c r="C82" i="6"/>
  <c r="C100" i="7"/>
  <c r="C100" i="6" s="1"/>
  <c r="D100" i="7"/>
  <c r="D100" i="6" s="1"/>
  <c r="E100" i="7"/>
  <c r="E100" i="6" s="1"/>
  <c r="F100" i="7"/>
  <c r="F100" i="6" s="1"/>
  <c r="G100" i="7"/>
  <c r="G100" i="6" s="1"/>
  <c r="J100" i="7"/>
  <c r="J100" i="6" s="1"/>
  <c r="D102" i="7"/>
  <c r="D102" i="6" s="1"/>
  <c r="E102" i="7"/>
  <c r="E102" i="6" s="1"/>
  <c r="F102" i="7"/>
  <c r="F102" i="6" s="1"/>
  <c r="G102" i="7"/>
  <c r="G102" i="6" s="1"/>
  <c r="J102" i="7"/>
  <c r="J102" i="6" s="1"/>
  <c r="C102" i="7"/>
  <c r="C102" i="6" s="1"/>
  <c r="D104" i="7"/>
  <c r="D104" i="6" s="1"/>
  <c r="E104" i="7"/>
  <c r="E104" i="6" s="1"/>
  <c r="F104" i="7"/>
  <c r="F104" i="6"/>
  <c r="G104" i="7"/>
  <c r="G104" i="6" s="1"/>
  <c r="J104" i="7"/>
  <c r="J104" i="6" s="1"/>
  <c r="H104" i="6"/>
  <c r="C104" i="7"/>
  <c r="C104" i="6" s="1"/>
  <c r="D112" i="7"/>
  <c r="D112" i="6" s="1"/>
  <c r="E112" i="7"/>
  <c r="E112" i="6" s="1"/>
  <c r="F112" i="7"/>
  <c r="F112" i="6" s="1"/>
  <c r="G112" i="7"/>
  <c r="G112" i="6" s="1"/>
  <c r="J112" i="7"/>
  <c r="J112" i="6" s="1"/>
  <c r="C112" i="7"/>
  <c r="C112" i="6" s="1"/>
  <c r="D128" i="7"/>
  <c r="D128" i="6"/>
  <c r="E128" i="7"/>
  <c r="E128" i="6" s="1"/>
  <c r="F128" i="7"/>
  <c r="F128" i="6" s="1"/>
  <c r="G128" i="7"/>
  <c r="G128" i="6" s="1"/>
  <c r="J128" i="7"/>
  <c r="J128" i="6" s="1"/>
  <c r="C128" i="7"/>
  <c r="C128" i="6"/>
  <c r="C155" i="7"/>
  <c r="C155" i="6" s="1"/>
  <c r="D155" i="7"/>
  <c r="D155" i="6" s="1"/>
  <c r="E155" i="7"/>
  <c r="E155" i="6" s="1"/>
  <c r="F155" i="7"/>
  <c r="F155" i="6"/>
  <c r="G155" i="7"/>
  <c r="G155" i="6" s="1"/>
  <c r="J155" i="7"/>
  <c r="J155" i="6" s="1"/>
  <c r="D164" i="7"/>
  <c r="D164" i="6" s="1"/>
  <c r="E164" i="7"/>
  <c r="E164" i="6" s="1"/>
  <c r="F164" i="7"/>
  <c r="F164" i="6" s="1"/>
  <c r="G164" i="7"/>
  <c r="G164" i="6" s="1"/>
  <c r="J164" i="7"/>
  <c r="J164" i="6" s="1"/>
  <c r="C164" i="7"/>
  <c r="C164" i="6" s="1"/>
  <c r="D167" i="7"/>
  <c r="D167" i="6" s="1"/>
  <c r="E167" i="7"/>
  <c r="E167" i="6" s="1"/>
  <c r="F167" i="7"/>
  <c r="F167" i="6" s="1"/>
  <c r="G167" i="7"/>
  <c r="G167" i="6" s="1"/>
  <c r="J167" i="7"/>
  <c r="J167" i="6" s="1"/>
  <c r="C167" i="7"/>
  <c r="C167" i="6" s="1"/>
  <c r="C185" i="7"/>
  <c r="C185" i="6"/>
  <c r="D185" i="7"/>
  <c r="D185" i="6" s="1"/>
  <c r="E185" i="7"/>
  <c r="E185" i="6" s="1"/>
  <c r="F185" i="7"/>
  <c r="F185" i="6" s="1"/>
  <c r="G185" i="7"/>
  <c r="G185" i="6" s="1"/>
  <c r="J185" i="7"/>
  <c r="J185" i="6" s="1"/>
  <c r="D191" i="7"/>
  <c r="D191" i="6" s="1"/>
  <c r="E191" i="7"/>
  <c r="E191" i="6" s="1"/>
  <c r="F191" i="7"/>
  <c r="F191" i="6" s="1"/>
  <c r="G191" i="7"/>
  <c r="G191" i="6" s="1"/>
  <c r="J191" i="7"/>
  <c r="J191" i="6" s="1"/>
  <c r="C191" i="7"/>
  <c r="C191" i="6"/>
  <c r="C198" i="7"/>
  <c r="C198" i="6" s="1"/>
  <c r="D198" i="7"/>
  <c r="D198" i="6" s="1"/>
  <c r="E198" i="7"/>
  <c r="E198" i="6" s="1"/>
  <c r="F198" i="7"/>
  <c r="F198" i="6" s="1"/>
  <c r="G198" i="7"/>
  <c r="G198" i="6" s="1"/>
  <c r="J198" i="7"/>
  <c r="J198" i="6" s="1"/>
  <c r="H198" i="6"/>
  <c r="D230" i="7"/>
  <c r="D230" i="6" s="1"/>
  <c r="E230" i="7"/>
  <c r="E230" i="6" s="1"/>
  <c r="F230" i="7"/>
  <c r="F230" i="6"/>
  <c r="G230" i="7"/>
  <c r="G230" i="6" s="1"/>
  <c r="J230" i="7"/>
  <c r="J230" i="6" s="1"/>
  <c r="C230" i="7"/>
  <c r="C230" i="6" s="1"/>
  <c r="D238" i="7"/>
  <c r="D238" i="6"/>
  <c r="E238" i="7"/>
  <c r="E238" i="6" s="1"/>
  <c r="F238" i="7"/>
  <c r="F238" i="6" s="1"/>
  <c r="G238" i="7"/>
  <c r="G238" i="6" s="1"/>
  <c r="J238" i="7"/>
  <c r="J238" i="6" s="1"/>
  <c r="C238" i="7"/>
  <c r="C238" i="6" s="1"/>
  <c r="D240" i="7"/>
  <c r="D240" i="6" s="1"/>
  <c r="E240" i="7"/>
  <c r="E240" i="6"/>
  <c r="F240" i="7"/>
  <c r="F240" i="6" s="1"/>
  <c r="G240" i="7"/>
  <c r="G240" i="6" s="1"/>
  <c r="J240" i="7"/>
  <c r="J240" i="6" s="1"/>
  <c r="C240" i="7"/>
  <c r="C240" i="6"/>
  <c r="D253" i="7"/>
  <c r="D253" i="6" s="1"/>
  <c r="E253" i="7"/>
  <c r="E253" i="6" s="1"/>
  <c r="F253" i="7"/>
  <c r="F253" i="6" s="1"/>
  <c r="G253" i="7"/>
  <c r="G253" i="6" s="1"/>
  <c r="J253" i="7"/>
  <c r="J253" i="6" s="1"/>
  <c r="C253" i="7"/>
  <c r="C253" i="6" s="1"/>
  <c r="D259" i="7"/>
  <c r="D259" i="6" s="1"/>
  <c r="E259" i="7"/>
  <c r="E259" i="6" s="1"/>
  <c r="F259" i="7"/>
  <c r="F259" i="6" s="1"/>
  <c r="G259" i="7"/>
  <c r="G259" i="6" s="1"/>
  <c r="J259" i="7"/>
  <c r="J259" i="6" s="1"/>
  <c r="C259" i="7"/>
  <c r="C259" i="6" s="1"/>
  <c r="C267" i="7"/>
  <c r="C267" i="6"/>
  <c r="D267" i="7"/>
  <c r="D267" i="6" s="1"/>
  <c r="E267" i="7"/>
  <c r="E267" i="6" s="1"/>
  <c r="F267" i="7"/>
  <c r="F267" i="6" s="1"/>
  <c r="G267" i="7"/>
  <c r="G267" i="6" s="1"/>
  <c r="J267" i="7"/>
  <c r="J267" i="6" s="1"/>
  <c r="C11" i="5"/>
  <c r="C6" i="7" l="1"/>
  <c r="C298" i="7"/>
  <c r="C298" i="6" s="1"/>
  <c r="D6" i="7"/>
  <c r="C6" i="9"/>
  <c r="C6" i="3" s="1"/>
  <c r="D6" i="9"/>
  <c r="C6" i="6"/>
  <c r="D6" i="3"/>
  <c r="E6" i="7"/>
  <c r="E6" i="6" s="1"/>
  <c r="F6" i="7"/>
  <c r="F6" i="6" s="1"/>
  <c r="F6" i="9"/>
  <c r="F6" i="3" s="1"/>
  <c r="D298" i="7"/>
  <c r="D298" i="6" s="1"/>
  <c r="D6" i="6"/>
  <c r="E298" i="7"/>
  <c r="E298" i="6" s="1"/>
  <c r="E6" i="9"/>
  <c r="E6" i="3" s="1"/>
  <c r="F298" i="7"/>
  <c r="F298" i="6" s="1"/>
  <c r="J298" i="7"/>
  <c r="G298" i="7"/>
  <c r="G298" i="6" s="1"/>
  <c r="H298" i="7"/>
  <c r="J299" i="6"/>
  <c r="H299" i="6"/>
  <c r="H6" i="7"/>
  <c r="H6" i="6" s="1"/>
  <c r="J6" i="7"/>
  <c r="J6" i="6" s="1"/>
  <c r="G6" i="7"/>
  <c r="G6" i="6" s="1"/>
  <c r="J6" i="9"/>
  <c r="J6" i="3" s="1"/>
  <c r="G6" i="9"/>
  <c r="G6" i="3" s="1"/>
  <c r="H6" i="9"/>
  <c r="H6" i="3" s="1"/>
  <c r="H298" i="6" l="1"/>
  <c r="J298" i="6"/>
</calcChain>
</file>

<file path=xl/sharedStrings.xml><?xml version="1.0" encoding="utf-8"?>
<sst xmlns="http://schemas.openxmlformats.org/spreadsheetml/2006/main" count="1516" uniqueCount="680">
  <si>
    <t xml:space="preserve"> Municipalidad de Achiras </t>
  </si>
  <si>
    <t xml:space="preserve"> Municipalidad de Adelia María </t>
  </si>
  <si>
    <t xml:space="preserve"> Municipalidad de Alcira Gigena </t>
  </si>
  <si>
    <t xml:space="preserve"> Municipalidad de Alejandro Roca </t>
  </si>
  <si>
    <t xml:space="preserve"> Municipalidad de Almafuerte </t>
  </si>
  <si>
    <t xml:space="preserve"> Municipalidad de Alpa Corral </t>
  </si>
  <si>
    <t xml:space="preserve"> Municipalidad de Alta Gracia </t>
  </si>
  <si>
    <t xml:space="preserve"> Municipalidad de Altos de Chipión </t>
  </si>
  <si>
    <t xml:space="preserve"> Municipalidad de Arias </t>
  </si>
  <si>
    <t xml:space="preserve"> Municipalidad de Arroyito </t>
  </si>
  <si>
    <t xml:space="preserve"> Municipalidad de Arroyo Cabral </t>
  </si>
  <si>
    <t xml:space="preserve"> Municipalidad de Balnearia </t>
  </si>
  <si>
    <t xml:space="preserve"> Municipalidad de Ballesteros </t>
  </si>
  <si>
    <t xml:space="preserve"> Municipalidad de Bell Ville </t>
  </si>
  <si>
    <t xml:space="preserve"> Municipalidad de Berrotarán </t>
  </si>
  <si>
    <t xml:space="preserve"> Municipalidad de Bialet Massé </t>
  </si>
  <si>
    <t xml:space="preserve"> Municipalidad de Brinkman </t>
  </si>
  <si>
    <t xml:space="preserve"> Municipalidad de Buchardo </t>
  </si>
  <si>
    <t xml:space="preserve"> Municipalidad de Calchín </t>
  </si>
  <si>
    <t xml:space="preserve"> Municipalidad de Camilo Aldao </t>
  </si>
  <si>
    <t xml:space="preserve"> Municipalidad de Canals </t>
  </si>
  <si>
    <t xml:space="preserve"> Municipalidad de Cañada de Luque </t>
  </si>
  <si>
    <t xml:space="preserve"> Municipalidad de Capilla del Monte </t>
  </si>
  <si>
    <t xml:space="preserve"> Municipalidad de Carnerillo </t>
  </si>
  <si>
    <t xml:space="preserve"> Municipalidad de Cintra </t>
  </si>
  <si>
    <t xml:space="preserve"> Municipalidad de Colazo </t>
  </si>
  <si>
    <t xml:space="preserve"> Municipalidad de Colonia Bismarck </t>
  </si>
  <si>
    <t xml:space="preserve"> Municipalidad de Colonia Caroya </t>
  </si>
  <si>
    <t xml:space="preserve"> Municipalidad de Colonia Italiana </t>
  </si>
  <si>
    <t xml:space="preserve"> Municipalidad de Colonia Marina </t>
  </si>
  <si>
    <t xml:space="preserve"> Municipalidad de Colonia Prosperidad </t>
  </si>
  <si>
    <t xml:space="preserve"> Municipalidad de Colonia Silvio Pellico </t>
  </si>
  <si>
    <t xml:space="preserve"> Municipalidad de Colonia Tirolesa </t>
  </si>
  <si>
    <t xml:space="preserve"> Municipalidad de Colonia Vignaud </t>
  </si>
  <si>
    <t xml:space="preserve"> Municipalidad de Coronel Baigorria </t>
  </si>
  <si>
    <t xml:space="preserve"> Municipalidad de Coronel Moldes </t>
  </si>
  <si>
    <t xml:space="preserve"> Municipalidad de Corral de Bustos </t>
  </si>
  <si>
    <t xml:space="preserve"> Municipalidad de Corralito </t>
  </si>
  <si>
    <t xml:space="preserve"> Municipalidad de Cosquín </t>
  </si>
  <si>
    <t xml:space="preserve"> Municipalidad de Cruz Alta </t>
  </si>
  <si>
    <t xml:space="preserve"> Municipalidad de Cruz del Eje </t>
  </si>
  <si>
    <t xml:space="preserve"> Municipalidad de Chilibroste </t>
  </si>
  <si>
    <t xml:space="preserve"> Municipalidad de Deán Funes </t>
  </si>
  <si>
    <t xml:space="preserve"> Municipalidad de Del Campillo </t>
  </si>
  <si>
    <t xml:space="preserve"> Municipalidad de Despeñaderos </t>
  </si>
  <si>
    <t xml:space="preserve"> Municipalidad de Devoto </t>
  </si>
  <si>
    <t xml:space="preserve"> Municipalidad de El Arañado </t>
  </si>
  <si>
    <t xml:space="preserve"> Municipalidad de Elena </t>
  </si>
  <si>
    <t xml:space="preserve"> Municipalidad de El Fortín </t>
  </si>
  <si>
    <t xml:space="preserve"> Municipalidad de El Tío </t>
  </si>
  <si>
    <t xml:space="preserve"> Municipalidad de Embalse </t>
  </si>
  <si>
    <t xml:space="preserve"> Municipalidad de Etruria </t>
  </si>
  <si>
    <t xml:space="preserve"> Municipalidad de Freyre </t>
  </si>
  <si>
    <t xml:space="preserve"> Municipalidad de Gral. Cabrera </t>
  </si>
  <si>
    <t xml:space="preserve"> Municipalidad de Gral. Deheza </t>
  </si>
  <si>
    <t xml:space="preserve"> Municipalidad de Gral. Levalle </t>
  </si>
  <si>
    <t xml:space="preserve"> Municipalidad de Gral. Roca </t>
  </si>
  <si>
    <t xml:space="preserve"> Municipalidad de Hernando </t>
  </si>
  <si>
    <t xml:space="preserve"> Municipalidad de Huanchilla </t>
  </si>
  <si>
    <t xml:space="preserve"> Municipalidad de Huerta Grande </t>
  </si>
  <si>
    <t xml:space="preserve"> Municipalidad de Huinca Renancó </t>
  </si>
  <si>
    <t xml:space="preserve"> Municipalidad de Inriville </t>
  </si>
  <si>
    <t xml:space="preserve"> Municipalidad de Isla Verde </t>
  </si>
  <si>
    <t xml:space="preserve"> Municipalidad de Ítalo </t>
  </si>
  <si>
    <t xml:space="preserve"> Municipalidad de James Craick </t>
  </si>
  <si>
    <t xml:space="preserve"> Municipalidad de Jesús María </t>
  </si>
  <si>
    <t xml:space="preserve"> Municipalidad de Justiniano Posse </t>
  </si>
  <si>
    <t xml:space="preserve"> Municipalidad de Laborde </t>
  </si>
  <si>
    <t xml:space="preserve"> Municipalidad de Laboulaye </t>
  </si>
  <si>
    <t xml:space="preserve"> Municipalidad de La Calera </t>
  </si>
  <si>
    <t xml:space="preserve"> Municipalidad de La Carlota </t>
  </si>
  <si>
    <t xml:space="preserve"> Municipalidad de La Cautiva </t>
  </si>
  <si>
    <t xml:space="preserve"> Municipalidad de La Cumbre </t>
  </si>
  <si>
    <t xml:space="preserve"> Municipalidad de La Cruz </t>
  </si>
  <si>
    <t xml:space="preserve"> Municipalidad de La Falda </t>
  </si>
  <si>
    <t xml:space="preserve"> Municipalidad de La Francia </t>
  </si>
  <si>
    <t xml:space="preserve"> Municipalidad de La Granja </t>
  </si>
  <si>
    <t xml:space="preserve"> Municipalidad de Laguna Larga </t>
  </si>
  <si>
    <t xml:space="preserve"> Municipalidad de La Para </t>
  </si>
  <si>
    <t xml:space="preserve"> Municipalidad de La Playosa </t>
  </si>
  <si>
    <t xml:space="preserve"> Municipalidad de Las Acequias </t>
  </si>
  <si>
    <t xml:space="preserve"> Municipalidad de Las Junturas </t>
  </si>
  <si>
    <t xml:space="preserve"> Municipalidad de Las Perdices </t>
  </si>
  <si>
    <t xml:space="preserve"> Municipalidad de Las Varillas </t>
  </si>
  <si>
    <t xml:space="preserve"> Municipalidad de Leones </t>
  </si>
  <si>
    <t xml:space="preserve"> Municipalidad de Los Cocos </t>
  </si>
  <si>
    <t xml:space="preserve"> Municipalidad de Los Cóndores </t>
  </si>
  <si>
    <t xml:space="preserve"> Municipalidad de Los Surgentes </t>
  </si>
  <si>
    <t xml:space="preserve"> Municipalidad de Luque </t>
  </si>
  <si>
    <t xml:space="preserve"> Municipalidad de Malagueño </t>
  </si>
  <si>
    <t xml:space="preserve"> Municipalidad de Marcos Juárez </t>
  </si>
  <si>
    <t xml:space="preserve"> Municipalidad de Marull </t>
  </si>
  <si>
    <t xml:space="preserve"> Municipalidad de Mattaldi </t>
  </si>
  <si>
    <t xml:space="preserve"> Municipalidad de Melo </t>
  </si>
  <si>
    <t xml:space="preserve"> Municipalidad de Mina Clavero </t>
  </si>
  <si>
    <t xml:space="preserve"> Municipalidad de Miramar </t>
  </si>
  <si>
    <t xml:space="preserve"> Municipalidad de Monte Buey </t>
  </si>
  <si>
    <t xml:space="preserve"> Municipalidad de Monte Cristo </t>
  </si>
  <si>
    <t xml:space="preserve"> Municipalidad de Monte Maíz </t>
  </si>
  <si>
    <t xml:space="preserve"> Municipalidad de Morteros </t>
  </si>
  <si>
    <t xml:space="preserve"> Municipalidad de Morrison </t>
  </si>
  <si>
    <t xml:space="preserve"> Municipalidad de Noetinger </t>
  </si>
  <si>
    <t xml:space="preserve"> Municipalidad de Oliva </t>
  </si>
  <si>
    <t xml:space="preserve"> Municipalidad de Oncativo </t>
  </si>
  <si>
    <t xml:space="preserve"> Municipalidad de Ordoñez </t>
  </si>
  <si>
    <t xml:space="preserve"> Municipalidad de Pascanas </t>
  </si>
  <si>
    <t xml:space="preserve"> Municipalidad de Pilar </t>
  </si>
  <si>
    <t xml:space="preserve"> Municipalidad de Porteña </t>
  </si>
  <si>
    <t xml:space="preserve"> Municipalidad de Pozo del Molle </t>
  </si>
  <si>
    <t xml:space="preserve"> Municipalidad de Quebracho Herrado </t>
  </si>
  <si>
    <t xml:space="preserve"> Municipalidad de Quilino </t>
  </si>
  <si>
    <t xml:space="preserve"> Municipalidad de Río Ceballos </t>
  </si>
  <si>
    <t xml:space="preserve"> Municipalidad de Río Cuarto </t>
  </si>
  <si>
    <t xml:space="preserve"> Municipalidad de Río de Los Sauces </t>
  </si>
  <si>
    <t xml:space="preserve"> Municipalidad de Río Primero </t>
  </si>
  <si>
    <t xml:space="preserve"> Municipalidad de Río Segundo </t>
  </si>
  <si>
    <t xml:space="preserve"> Municipalidad de Río Tercero </t>
  </si>
  <si>
    <t xml:space="preserve"> Municipalidad de Sacanta </t>
  </si>
  <si>
    <t xml:space="preserve"> Municipalidad de Saira </t>
  </si>
  <si>
    <t xml:space="preserve"> Municipalidad de Saldán </t>
  </si>
  <si>
    <t xml:space="preserve"> Municipalidad de Salsacate </t>
  </si>
  <si>
    <t xml:space="preserve"> Municipalidad de Salsipuedes </t>
  </si>
  <si>
    <t xml:space="preserve"> Municipalidad de Sampacho </t>
  </si>
  <si>
    <t xml:space="preserve"> Municipalidad de San Agustín </t>
  </si>
  <si>
    <t xml:space="preserve"> Municipalidad de San Antonio de Litín </t>
  </si>
  <si>
    <t xml:space="preserve"> Municipalidad de San Basilio </t>
  </si>
  <si>
    <t xml:space="preserve"> Municipalidad de San Francisco </t>
  </si>
  <si>
    <t xml:space="preserve"> Municipalidad de San Francisco del Chañar </t>
  </si>
  <si>
    <t xml:space="preserve"> Municipalidad de San José de Las Salinas </t>
  </si>
  <si>
    <t xml:space="preserve"> Municipalidad de San Marcos Sierras </t>
  </si>
  <si>
    <t xml:space="preserve"> Municipalidad de San Marcos Sud </t>
  </si>
  <si>
    <t xml:space="preserve"> Municipalidad de San Pedro </t>
  </si>
  <si>
    <t xml:space="preserve"> Municipalidad de Santa Catalina </t>
  </si>
  <si>
    <t xml:space="preserve"> Municipalidad de Santa Eufemia </t>
  </si>
  <si>
    <t xml:space="preserve"> Municipalidad de Santa Magdalena (Jovita) </t>
  </si>
  <si>
    <t xml:space="preserve"> Municipalidad de Santa María de Punilla </t>
  </si>
  <si>
    <t xml:space="preserve"> Municipalidad de Santa Rosa de Calamuchita </t>
  </si>
  <si>
    <t xml:space="preserve"> Municipalidad de Santa Rosa de Río Primero </t>
  </si>
  <si>
    <t xml:space="preserve"> Municipalidad de Saturnino María Laspiur </t>
  </si>
  <si>
    <t xml:space="preserve"> Municipalidad de Sebastián El Cano </t>
  </si>
  <si>
    <t xml:space="preserve"> Municipalidad de Serrano </t>
  </si>
  <si>
    <t xml:space="preserve"> Municipalidad de Serrezuela </t>
  </si>
  <si>
    <t xml:space="preserve"> Municipalidad de Tancacha </t>
  </si>
  <si>
    <t xml:space="preserve"> Municipalidad de Tanti </t>
  </si>
  <si>
    <t xml:space="preserve"> Municipalidad de Tío Pujio </t>
  </si>
  <si>
    <t xml:space="preserve"> Municipalidad de Tránsito </t>
  </si>
  <si>
    <t xml:space="preserve"> Municipalidad de Ucacha </t>
  </si>
  <si>
    <t xml:space="preserve"> Municipalidad de Unquillo </t>
  </si>
  <si>
    <t xml:space="preserve"> Municipalidad de Valle Hermoso </t>
  </si>
  <si>
    <t xml:space="preserve"> Municipalidad de Vicuña Mackena </t>
  </si>
  <si>
    <t xml:space="preserve"> Municipalidad de Villa Allende </t>
  </si>
  <si>
    <t xml:space="preserve"> Municipalidad de Villa Carlos Paz </t>
  </si>
  <si>
    <t xml:space="preserve"> Municipalidad de Villa Cura Brochero </t>
  </si>
  <si>
    <t xml:space="preserve"> Municipalidad de Villa de María </t>
  </si>
  <si>
    <t xml:space="preserve"> Municipalidad de Villa de Soto </t>
  </si>
  <si>
    <t xml:space="preserve"> Municipalidad de Villa del Dique </t>
  </si>
  <si>
    <t xml:space="preserve"> Municipalidad de Villa del Rosario </t>
  </si>
  <si>
    <t xml:space="preserve"> Municipalidad de Villa del Totoral </t>
  </si>
  <si>
    <t xml:space="preserve"> Municipalidad de Villa Dolores </t>
  </si>
  <si>
    <t xml:space="preserve"> Municipalidad de Villa Fontana </t>
  </si>
  <si>
    <t xml:space="preserve"> Municipalidad de Villa General Belgrano </t>
  </si>
  <si>
    <t xml:space="preserve"> Municipalidad de Villa Giardino </t>
  </si>
  <si>
    <t xml:space="preserve"> Municipalidad de Villa Huidobro </t>
  </si>
  <si>
    <t xml:space="preserve"> Municipalidad de Villa María </t>
  </si>
  <si>
    <t xml:space="preserve"> Municipalidad de Villa Nueva </t>
  </si>
  <si>
    <t xml:space="preserve"> Municipalidad de Villa Rumipal </t>
  </si>
  <si>
    <t xml:space="preserve"> Municipalidad de Villa Sarmiento </t>
  </si>
  <si>
    <t xml:space="preserve"> Municipalidad de Villa Tulumba </t>
  </si>
  <si>
    <t xml:space="preserve"> Municipalidad de Villa Valeria </t>
  </si>
  <si>
    <t xml:space="preserve"> Municipalidad de Toledo </t>
  </si>
  <si>
    <t xml:space="preserve"> Municipalidad de Juárez Celman </t>
  </si>
  <si>
    <t xml:space="preserve"> Municipalidad de Malvinas Argentinas </t>
  </si>
  <si>
    <t xml:space="preserve"> Municipalidad de Mendiolaza </t>
  </si>
  <si>
    <t xml:space="preserve"> Municipalidad de Chaján </t>
  </si>
  <si>
    <t xml:space="preserve"> Municipalidad de La Cumbre - Epos Transf. </t>
  </si>
  <si>
    <t xml:space="preserve"> Municipalidad de Río Cuarto - Epos Transf. </t>
  </si>
  <si>
    <t xml:space="preserve"> Municipalidad de San Francisco - Epos Transf. </t>
  </si>
  <si>
    <t xml:space="preserve"> Municipalidad de Villa Dolores (Ex EPOS Transf.)</t>
  </si>
  <si>
    <t xml:space="preserve"> Municipalidad de Río Cuarto - Autoridades y Funcionarios </t>
  </si>
  <si>
    <t>DEPARTAMENTO / MUNICIPIO</t>
  </si>
  <si>
    <t>CALAMUCHITA</t>
  </si>
  <si>
    <t>COLÓN</t>
  </si>
  <si>
    <t>CRUZ DEL EJE</t>
  </si>
  <si>
    <t>GENERAL ROCA</t>
  </si>
  <si>
    <t>GENERAL SAN MARTÍN</t>
  </si>
  <si>
    <t>ISCHILÍN</t>
  </si>
  <si>
    <t>JUÁREZ CELMAN</t>
  </si>
  <si>
    <t>MARCOS JUÁREZ</t>
  </si>
  <si>
    <t>MINAS</t>
  </si>
  <si>
    <t>POCHO</t>
  </si>
  <si>
    <t>PTE. ROQUE SÁENZ PEÑA</t>
  </si>
  <si>
    <t>PUNILLA</t>
  </si>
  <si>
    <t>RÍO CUARTO</t>
  </si>
  <si>
    <t>RÍO PRIMERO</t>
  </si>
  <si>
    <t>RÍO SECO</t>
  </si>
  <si>
    <t>RÍO SEGUNDO</t>
  </si>
  <si>
    <t>SAN ALBERTO</t>
  </si>
  <si>
    <t>SAN JAVIER</t>
  </si>
  <si>
    <t>SAN JUSTO</t>
  </si>
  <si>
    <t>SANTA MARÍA</t>
  </si>
  <si>
    <t>SOBREMONTE</t>
  </si>
  <si>
    <t>TERCERO ARRIBA</t>
  </si>
  <si>
    <t>TOTORAL</t>
  </si>
  <si>
    <t>TULUMBA</t>
  </si>
  <si>
    <t>UNIÓN</t>
  </si>
  <si>
    <t>2016</t>
  </si>
  <si>
    <t>2017</t>
  </si>
  <si>
    <t>2019</t>
  </si>
  <si>
    <t>2020</t>
  </si>
  <si>
    <t>En base a Índices de Salarios Sectoriales de la Caja de Jubilaciones y Pensiones de Córdoba</t>
  </si>
  <si>
    <t>INDICE</t>
  </si>
  <si>
    <t>Ministerio de Finanzas de la Provincia de Córdoba</t>
  </si>
  <si>
    <t>Informe de Empleo y Salarios de Municipios y Comunas</t>
  </si>
  <si>
    <t>Glosario</t>
  </si>
  <si>
    <t>GLOSARIO</t>
  </si>
  <si>
    <r>
      <t xml:space="preserve">Universo institucional: </t>
    </r>
    <r>
      <rPr>
        <sz val="9"/>
        <color indexed="63"/>
        <rFont val="Arial"/>
        <family val="2"/>
      </rPr>
      <t xml:space="preserve">el relevamiento incluye datos de aportantes de Municipios y Comunas de la Provincia de Córdoba. </t>
    </r>
    <r>
      <rPr>
        <b/>
        <sz val="9"/>
        <color indexed="63"/>
        <rFont val="Arial"/>
        <family val="2"/>
      </rPr>
      <t xml:space="preserve">
</t>
    </r>
  </si>
  <si>
    <r>
      <t xml:space="preserve">Unidad de medida: </t>
    </r>
    <r>
      <rPr>
        <sz val="9"/>
        <color indexed="63"/>
        <rFont val="Arial"/>
        <family val="2"/>
      </rPr>
      <t xml:space="preserve">en todos los casos, la unidad de medida considerada es la de cantidad de aportantes (personas únicas por repartición). </t>
    </r>
  </si>
  <si>
    <t>CAPITAL</t>
  </si>
  <si>
    <t xml:space="preserve"> Municipalidad de Córdoba - Planta Permanente</t>
  </si>
  <si>
    <t xml:space="preserve"> Municipalidad de Córdoba - Aut. y Funcionarios</t>
  </si>
  <si>
    <t>En pesos corrientes</t>
  </si>
  <si>
    <t>.</t>
  </si>
  <si>
    <t>III. Empleo en municipios y comunas de la Provincia de Córdoba - Años 2015-2020</t>
  </si>
  <si>
    <r>
      <t>Salario:</t>
    </r>
    <r>
      <rPr>
        <sz val="9"/>
        <color theme="1" tint="0.249977111117893"/>
        <rFont val="Arial"/>
        <family val="2"/>
      </rPr>
      <t xml:space="preserve"> Refiere a la remuneración habitual imponible, esto es, la </t>
    </r>
    <r>
      <rPr>
        <sz val="9"/>
        <color indexed="63"/>
        <rFont val="Arial"/>
        <family val="2"/>
      </rPr>
      <t>remuneración bruta sujeta a deducciones fijadas por ley (aportes jubilatorios, obra social, entre otros), sin incluir SAC ni conceptos extraordinarios (retroactivos, horas extras, plus vacacional).</t>
    </r>
  </si>
  <si>
    <t xml:space="preserve">  Embalse </t>
  </si>
  <si>
    <t xml:space="preserve">  La Cruz </t>
  </si>
  <si>
    <t xml:space="preserve">  Los Cóndores </t>
  </si>
  <si>
    <t xml:space="preserve">  Río de Los Sauces </t>
  </si>
  <si>
    <t xml:space="preserve">  San Agustín </t>
  </si>
  <si>
    <t xml:space="preserve">  Santa Rosa de Calamuchita </t>
  </si>
  <si>
    <t xml:space="preserve">  Villa del Dique </t>
  </si>
  <si>
    <t xml:space="preserve">  Villa General Belgrano </t>
  </si>
  <si>
    <t xml:space="preserve">  Villa Rumipal </t>
  </si>
  <si>
    <t xml:space="preserve">  Colonia Caroya </t>
  </si>
  <si>
    <t xml:space="preserve">  Colonia Tirolesa </t>
  </si>
  <si>
    <t xml:space="preserve">  Jesús María </t>
  </si>
  <si>
    <t xml:space="preserve">  La Calera </t>
  </si>
  <si>
    <t xml:space="preserve">  La Granja </t>
  </si>
  <si>
    <t xml:space="preserve">  Malvinas Argentinas </t>
  </si>
  <si>
    <t xml:space="preserve">  Mendiolaza </t>
  </si>
  <si>
    <t xml:space="preserve">  Río Ceballos </t>
  </si>
  <si>
    <t xml:space="preserve">  Saldán </t>
  </si>
  <si>
    <t xml:space="preserve">  Salsipuedes </t>
  </si>
  <si>
    <t xml:space="preserve">  Unquillo </t>
  </si>
  <si>
    <t xml:space="preserve">  Villa Allende </t>
  </si>
  <si>
    <t xml:space="preserve">  Cruz del Eje </t>
  </si>
  <si>
    <t xml:space="preserve">  San Marcos Sierras </t>
  </si>
  <si>
    <t xml:space="preserve">  Serrezuela </t>
  </si>
  <si>
    <t xml:space="preserve">  Villa de Soto </t>
  </si>
  <si>
    <t xml:space="preserve">  Buchardo </t>
  </si>
  <si>
    <t xml:space="preserve">  Del Campillo </t>
  </si>
  <si>
    <t xml:space="preserve">  Gral. Roca </t>
  </si>
  <si>
    <t xml:space="preserve">  Huinca Renancó </t>
  </si>
  <si>
    <t xml:space="preserve">  Ítalo </t>
  </si>
  <si>
    <t xml:space="preserve">  Mattaldi </t>
  </si>
  <si>
    <t xml:space="preserve">  Santa Magdalena (Jovita) </t>
  </si>
  <si>
    <t xml:space="preserve">  Villa Huidobro </t>
  </si>
  <si>
    <t xml:space="preserve">  Villa Valeria </t>
  </si>
  <si>
    <t xml:space="preserve">  Arroyo Cabral </t>
  </si>
  <si>
    <t xml:space="preserve">  Colonia Silvio Pellico </t>
  </si>
  <si>
    <t xml:space="preserve">  Etruria </t>
  </si>
  <si>
    <t xml:space="preserve">  La Playosa </t>
  </si>
  <si>
    <t xml:space="preserve">  Tío Pujio </t>
  </si>
  <si>
    <t xml:space="preserve">  Villa María </t>
  </si>
  <si>
    <t xml:space="preserve">  Villa Nueva </t>
  </si>
  <si>
    <t xml:space="preserve">  Deán Funes </t>
  </si>
  <si>
    <t xml:space="preserve">  Quilino </t>
  </si>
  <si>
    <t xml:space="preserve">  Alejandro Roca </t>
  </si>
  <si>
    <t xml:space="preserve">  Gral. Deheza </t>
  </si>
  <si>
    <t xml:space="preserve">  Huanchilla </t>
  </si>
  <si>
    <t xml:space="preserve">  Juárez Celman </t>
  </si>
  <si>
    <t xml:space="preserve">  La Carlota </t>
  </si>
  <si>
    <t xml:space="preserve">  Santa Eufemia </t>
  </si>
  <si>
    <t xml:space="preserve">  Ucacha </t>
  </si>
  <si>
    <t xml:space="preserve">  Camilo Aldao </t>
  </si>
  <si>
    <t xml:space="preserve">  Colonia Italiana </t>
  </si>
  <si>
    <t xml:space="preserve">  Corral de Bustos </t>
  </si>
  <si>
    <t xml:space="preserve">  Cruz Alta </t>
  </si>
  <si>
    <t xml:space="preserve">  Gral. Cabrera </t>
  </si>
  <si>
    <t xml:space="preserve">  Inriville </t>
  </si>
  <si>
    <t xml:space="preserve">  Isla Verde </t>
  </si>
  <si>
    <t xml:space="preserve">  Leones </t>
  </si>
  <si>
    <t xml:space="preserve">  Los Surgentes </t>
  </si>
  <si>
    <t xml:space="preserve">  Marcos Juárez </t>
  </si>
  <si>
    <t xml:space="preserve">  Monte Buey </t>
  </si>
  <si>
    <t xml:space="preserve">  Saira </t>
  </si>
  <si>
    <t xml:space="preserve">  Salsacate </t>
  </si>
  <si>
    <t xml:space="preserve">  Gral. Levalle </t>
  </si>
  <si>
    <t xml:space="preserve">  Laboulaye </t>
  </si>
  <si>
    <t xml:space="preserve">  Melo </t>
  </si>
  <si>
    <t xml:space="preserve">  Serrano </t>
  </si>
  <si>
    <t xml:space="preserve">  Bialet Massé </t>
  </si>
  <si>
    <t xml:space="preserve">  Capilla del Monte </t>
  </si>
  <si>
    <t xml:space="preserve">  Cosquín </t>
  </si>
  <si>
    <t xml:space="preserve">  Huerta Grande </t>
  </si>
  <si>
    <t xml:space="preserve">  La Cumbre </t>
  </si>
  <si>
    <t xml:space="preserve">  La Cumbre - Epos Transf. </t>
  </si>
  <si>
    <t xml:space="preserve">  La Falda </t>
  </si>
  <si>
    <t xml:space="preserve">  Los Cocos </t>
  </si>
  <si>
    <t xml:space="preserve">  Santa María de Punilla </t>
  </si>
  <si>
    <t xml:space="preserve">  Tanti </t>
  </si>
  <si>
    <t xml:space="preserve">  Valle Hermoso </t>
  </si>
  <si>
    <t xml:space="preserve">  Villa Carlos Paz </t>
  </si>
  <si>
    <t xml:space="preserve">  Villa Giardino </t>
  </si>
  <si>
    <t xml:space="preserve">  Achiras </t>
  </si>
  <si>
    <t xml:space="preserve">  Adelia María </t>
  </si>
  <si>
    <t xml:space="preserve">  Alcira Gigena </t>
  </si>
  <si>
    <t xml:space="preserve">  Alpa Corral </t>
  </si>
  <si>
    <t xml:space="preserve">  Berrotarán </t>
  </si>
  <si>
    <t xml:space="preserve">  Carnerillo </t>
  </si>
  <si>
    <t xml:space="preserve">  Chaján </t>
  </si>
  <si>
    <t xml:space="preserve">  Coronel Baigorria </t>
  </si>
  <si>
    <t xml:space="preserve">  Coronel Moldes </t>
  </si>
  <si>
    <t xml:space="preserve">  Elena </t>
  </si>
  <si>
    <t xml:space="preserve">  La Cautiva </t>
  </si>
  <si>
    <t xml:space="preserve">  Las Acequias </t>
  </si>
  <si>
    <t xml:space="preserve">  Río Cuarto </t>
  </si>
  <si>
    <t xml:space="preserve">  Río Cuarto - Autoridades y Funcionarios </t>
  </si>
  <si>
    <t xml:space="preserve">  Río Cuarto - Epos Transf. </t>
  </si>
  <si>
    <t xml:space="preserve">  Sampacho </t>
  </si>
  <si>
    <t xml:space="preserve">  San Basilio </t>
  </si>
  <si>
    <t xml:space="preserve">  Santa Catalina </t>
  </si>
  <si>
    <t xml:space="preserve">  Vicuña Mackena </t>
  </si>
  <si>
    <t xml:space="preserve">  La Para </t>
  </si>
  <si>
    <t xml:space="preserve">  Monte Cristo </t>
  </si>
  <si>
    <t xml:space="preserve">  Río Primero </t>
  </si>
  <si>
    <t xml:space="preserve">  Santa Rosa de Río Primero </t>
  </si>
  <si>
    <t xml:space="preserve">  Villa Fontana </t>
  </si>
  <si>
    <t xml:space="preserve">  Sebastián El Cano </t>
  </si>
  <si>
    <t xml:space="preserve">  Villa de María </t>
  </si>
  <si>
    <t xml:space="preserve">  Calchín </t>
  </si>
  <si>
    <t xml:space="preserve">  Colazo </t>
  </si>
  <si>
    <t xml:space="preserve">  Laguna Larga </t>
  </si>
  <si>
    <t xml:space="preserve">  Las Junturas </t>
  </si>
  <si>
    <t xml:space="preserve">  Luque </t>
  </si>
  <si>
    <t xml:space="preserve">  Oncativo </t>
  </si>
  <si>
    <t xml:space="preserve">  Pilar </t>
  </si>
  <si>
    <t xml:space="preserve">  Pozo del Molle </t>
  </si>
  <si>
    <t xml:space="preserve">  Río Segundo </t>
  </si>
  <si>
    <t xml:space="preserve">  Villa del Rosario </t>
  </si>
  <si>
    <t xml:space="preserve">  Mina Clavero </t>
  </si>
  <si>
    <t xml:space="preserve">  San Pedro </t>
  </si>
  <si>
    <t xml:space="preserve">  Villa Cura Brochero </t>
  </si>
  <si>
    <t xml:space="preserve">  Villa Sarmiento </t>
  </si>
  <si>
    <t xml:space="preserve">  Villa Dolores </t>
  </si>
  <si>
    <t xml:space="preserve">  Villa Dolores (Ex EPOS Transf.)</t>
  </si>
  <si>
    <t xml:space="preserve">  Altos de Chipión </t>
  </si>
  <si>
    <t xml:space="preserve">  Arroyito </t>
  </si>
  <si>
    <t xml:space="preserve">  Balnearia </t>
  </si>
  <si>
    <t xml:space="preserve">  Brinkman </t>
  </si>
  <si>
    <t xml:space="preserve">  Colonia Marina </t>
  </si>
  <si>
    <t xml:space="preserve">  Colonia Prosperidad </t>
  </si>
  <si>
    <t xml:space="preserve">  Colonia Vignaud </t>
  </si>
  <si>
    <t xml:space="preserve">  Devoto </t>
  </si>
  <si>
    <t xml:space="preserve">  El Arañado </t>
  </si>
  <si>
    <t xml:space="preserve">  El Fortín </t>
  </si>
  <si>
    <t xml:space="preserve">  El Tío </t>
  </si>
  <si>
    <t xml:space="preserve">  Freyre </t>
  </si>
  <si>
    <t xml:space="preserve">  La Francia </t>
  </si>
  <si>
    <t xml:space="preserve">  Las Varillas </t>
  </si>
  <si>
    <t xml:space="preserve">  Marull </t>
  </si>
  <si>
    <t xml:space="preserve">  Miramar </t>
  </si>
  <si>
    <t xml:space="preserve">  Morteros </t>
  </si>
  <si>
    <t xml:space="preserve">  Porteña </t>
  </si>
  <si>
    <t xml:space="preserve">  Quebracho Herrado </t>
  </si>
  <si>
    <t xml:space="preserve">  Sacanta </t>
  </si>
  <si>
    <t xml:space="preserve">  San Francisco </t>
  </si>
  <si>
    <t xml:space="preserve">  San Francisco - Epos Transf. </t>
  </si>
  <si>
    <t xml:space="preserve">  Saturnino María Laspiur </t>
  </si>
  <si>
    <t xml:space="preserve">  Tránsito </t>
  </si>
  <si>
    <t xml:space="preserve">  Alta Gracia </t>
  </si>
  <si>
    <t xml:space="preserve">  Despeñaderos </t>
  </si>
  <si>
    <t xml:space="preserve">  Malagueño </t>
  </si>
  <si>
    <t xml:space="preserve">  Toledo </t>
  </si>
  <si>
    <t xml:space="preserve">  San Francisco del Chañar </t>
  </si>
  <si>
    <t xml:space="preserve">  Almafuerte </t>
  </si>
  <si>
    <t xml:space="preserve">  Corralito </t>
  </si>
  <si>
    <t xml:space="preserve">  Hernando </t>
  </si>
  <si>
    <t xml:space="preserve">  James Craick </t>
  </si>
  <si>
    <t xml:space="preserve">  Las Perdices </t>
  </si>
  <si>
    <t xml:space="preserve">  Oliva </t>
  </si>
  <si>
    <t xml:space="preserve">  Río Tercero </t>
  </si>
  <si>
    <t xml:space="preserve">  Tancacha </t>
  </si>
  <si>
    <t xml:space="preserve">  Cañada de Luque </t>
  </si>
  <si>
    <t xml:space="preserve">  Villa del Totoral </t>
  </si>
  <si>
    <t xml:space="preserve">  Arias </t>
  </si>
  <si>
    <t xml:space="preserve">  San José de Las Salinas </t>
  </si>
  <si>
    <t xml:space="preserve">  Villa Tulumba </t>
  </si>
  <si>
    <t xml:space="preserve">  Ballesteros </t>
  </si>
  <si>
    <t xml:space="preserve">  Bell Ville </t>
  </si>
  <si>
    <t xml:space="preserve">  Canals </t>
  </si>
  <si>
    <t xml:space="preserve">  Chilibroste </t>
  </si>
  <si>
    <t xml:space="preserve">  Cintra </t>
  </si>
  <si>
    <t xml:space="preserve">  Colonia Bismarck </t>
  </si>
  <si>
    <t xml:space="preserve">  Justiniano Posse </t>
  </si>
  <si>
    <t xml:space="preserve">  Laborde </t>
  </si>
  <si>
    <t xml:space="preserve">  Monte Maíz </t>
  </si>
  <si>
    <t xml:space="preserve">  Morrison </t>
  </si>
  <si>
    <t xml:space="preserve">  Noetinger </t>
  </si>
  <si>
    <t xml:space="preserve">  Ordoñez </t>
  </si>
  <si>
    <t xml:space="preserve">  Pascanas </t>
  </si>
  <si>
    <t xml:space="preserve">  San Antonio de Litín </t>
  </si>
  <si>
    <t xml:space="preserve">  San Marcos Sud </t>
  </si>
  <si>
    <t xml:space="preserve">  Ciudad de Córdoba - Aut. y Funcionarios</t>
  </si>
  <si>
    <t xml:space="preserve">  Ciudad de Córdoba - Planta Permanente</t>
  </si>
  <si>
    <t>II. Salarios</t>
  </si>
  <si>
    <t>III. Empleo</t>
  </si>
  <si>
    <t>III.b. Empleo en comunas de la Provincia de Córdoba - Años 2015-2020</t>
  </si>
  <si>
    <t>TOTAL COMUNAS</t>
  </si>
  <si>
    <t>II.b. Salario promedio en comunas de la Provincia de Córdoba - Años 2015-2020</t>
  </si>
  <si>
    <t xml:space="preserve">  Amboy </t>
  </si>
  <si>
    <t xml:space="preserve">  Calmayo</t>
  </si>
  <si>
    <t xml:space="preserve">  Cañada del Sauce</t>
  </si>
  <si>
    <t xml:space="preserve">  La Cumbrecita </t>
  </si>
  <si>
    <t xml:space="preserve">  Las Bajadas</t>
  </si>
  <si>
    <t xml:space="preserve">  Las Caleras</t>
  </si>
  <si>
    <t xml:space="preserve">  Los Molinos </t>
  </si>
  <si>
    <t xml:space="preserve">  Los Reartes </t>
  </si>
  <si>
    <t xml:space="preserve">  Lutti </t>
  </si>
  <si>
    <t xml:space="preserve">  Potrero de Garay </t>
  </si>
  <si>
    <t xml:space="preserve">  San Ignacio</t>
  </si>
  <si>
    <t xml:space="preserve">  Segunda Usina </t>
  </si>
  <si>
    <t xml:space="preserve">  Villa Amancay </t>
  </si>
  <si>
    <t xml:space="preserve">  Villa Ciudad de Parque Los Reartes</t>
  </si>
  <si>
    <t xml:space="preserve">  Villa Quillinzo </t>
  </si>
  <si>
    <t xml:space="preserve">  Colonia Vicente Agüero</t>
  </si>
  <si>
    <t xml:space="preserve">  El Manzano </t>
  </si>
  <si>
    <t xml:space="preserve">  Estación General Paz </t>
  </si>
  <si>
    <t xml:space="preserve">  Mi Granja </t>
  </si>
  <si>
    <t xml:space="preserve">  Tinoco</t>
  </si>
  <si>
    <t xml:space="preserve">  Villa Cerro Azul </t>
  </si>
  <si>
    <t xml:space="preserve">  Alto de Los Quebrachos</t>
  </si>
  <si>
    <t xml:space="preserve">  Bañado de Soto </t>
  </si>
  <si>
    <t xml:space="preserve">  Cruz de Caña</t>
  </si>
  <si>
    <t xml:space="preserve">  Guanaco Muerto </t>
  </si>
  <si>
    <t xml:space="preserve">  La Batea</t>
  </si>
  <si>
    <t xml:space="preserve">  La Higuera </t>
  </si>
  <si>
    <t xml:space="preserve">  Las Cañadas</t>
  </si>
  <si>
    <t xml:space="preserve">  Las Playas </t>
  </si>
  <si>
    <t xml:space="preserve">  Los Chañaritos (Cruz del Eje)</t>
  </si>
  <si>
    <t xml:space="preserve">  Media Naranja </t>
  </si>
  <si>
    <t xml:space="preserve">  Paso Viejo</t>
  </si>
  <si>
    <t xml:space="preserve">  Tuclame</t>
  </si>
  <si>
    <t xml:space="preserve">  Nicolás Bruzzone </t>
  </si>
  <si>
    <t xml:space="preserve">  Onagoyti </t>
  </si>
  <si>
    <t xml:space="preserve">  Pincen </t>
  </si>
  <si>
    <t xml:space="preserve">  Ranqueles </t>
  </si>
  <si>
    <t xml:space="preserve">  Avellaneda </t>
  </si>
  <si>
    <t xml:space="preserve">  Chuña </t>
  </si>
  <si>
    <t xml:space="preserve">  Copacabana </t>
  </si>
  <si>
    <t xml:space="preserve">  Olivares de San Nicolás</t>
  </si>
  <si>
    <t xml:space="preserve">  Villa Gutiérrez</t>
  </si>
  <si>
    <t xml:space="preserve">  Assunta </t>
  </si>
  <si>
    <t xml:space="preserve">  El Rastreador</t>
  </si>
  <si>
    <t xml:space="preserve">  Pacheco de Melo</t>
  </si>
  <si>
    <t xml:space="preserve">  Colonia Barge </t>
  </si>
  <si>
    <t xml:space="preserve">  Saladillo </t>
  </si>
  <si>
    <t xml:space="preserve">  Villa Elisa</t>
  </si>
  <si>
    <t xml:space="preserve">  Ciénaga del Coro </t>
  </si>
  <si>
    <t xml:space="preserve">  El Chacho</t>
  </si>
  <si>
    <t xml:space="preserve">  Estancia de Guadalupe</t>
  </si>
  <si>
    <t xml:space="preserve">  Guasapampa</t>
  </si>
  <si>
    <t xml:space="preserve">  La Playa </t>
  </si>
  <si>
    <t xml:space="preserve">  Talaini</t>
  </si>
  <si>
    <t xml:space="preserve">  Tosno</t>
  </si>
  <si>
    <t xml:space="preserve">  Chancaní </t>
  </si>
  <si>
    <t xml:space="preserve">  Las Palmas </t>
  </si>
  <si>
    <t xml:space="preserve">  Los Talares </t>
  </si>
  <si>
    <t xml:space="preserve">  San Jerónimo</t>
  </si>
  <si>
    <t xml:space="preserve">  Tala Cañada</t>
  </si>
  <si>
    <t xml:space="preserve">  Villa de Pocho </t>
  </si>
  <si>
    <t xml:space="preserve">  Leguizamón</t>
  </si>
  <si>
    <t xml:space="preserve">  Río Bamba</t>
  </si>
  <si>
    <t xml:space="preserve">  San Joaquín </t>
  </si>
  <si>
    <t xml:space="preserve">  Cabalango</t>
  </si>
  <si>
    <t xml:space="preserve">  Casa Grande </t>
  </si>
  <si>
    <t xml:space="preserve">  Charbonier </t>
  </si>
  <si>
    <t xml:space="preserve">  Cuesta Blanca </t>
  </si>
  <si>
    <t xml:space="preserve">  Estancia Vieja </t>
  </si>
  <si>
    <t xml:space="preserve">  Mayu Sumaj </t>
  </si>
  <si>
    <t xml:space="preserve">  Río Pinto</t>
  </si>
  <si>
    <t xml:space="preserve">  San Antonio de Arredondo </t>
  </si>
  <si>
    <t xml:space="preserve">  San Roque </t>
  </si>
  <si>
    <t xml:space="preserve">  Tala Huasi </t>
  </si>
  <si>
    <t xml:space="preserve">  Villa Parue Siquiman</t>
  </si>
  <si>
    <t xml:space="preserve">  Villa Santa Cruz del Lago </t>
  </si>
  <si>
    <t xml:space="preserve">  Ycho Cruz </t>
  </si>
  <si>
    <t xml:space="preserve">  Chucul </t>
  </si>
  <si>
    <t xml:space="preserve">  La Carolina "El Potosí" </t>
  </si>
  <si>
    <t xml:space="preserve">  Las Albahacas </t>
  </si>
  <si>
    <t xml:space="preserve">  Las Peñas Sud</t>
  </si>
  <si>
    <t xml:space="preserve">  Malena</t>
  </si>
  <si>
    <t xml:space="preserve">  Paso del Durazno</t>
  </si>
  <si>
    <t xml:space="preserve">  Suco </t>
  </si>
  <si>
    <t xml:space="preserve">  Villa El Chacay</t>
  </si>
  <si>
    <t xml:space="preserve">  Washington </t>
  </si>
  <si>
    <t xml:space="preserve">  Atahona</t>
  </si>
  <si>
    <t xml:space="preserve">  Cañada de Machado</t>
  </si>
  <si>
    <t xml:space="preserve">  Capilla de Los Remedios </t>
  </si>
  <si>
    <t xml:space="preserve">  Chalacea </t>
  </si>
  <si>
    <t xml:space="preserve">  Comechingones</t>
  </si>
  <si>
    <t xml:space="preserve">  Diego de Rojas</t>
  </si>
  <si>
    <t xml:space="preserve">  El Crespín</t>
  </si>
  <si>
    <t xml:space="preserve">  Esquina </t>
  </si>
  <si>
    <t xml:space="preserve">  Km. 658 PE Vivas</t>
  </si>
  <si>
    <t xml:space="preserve">  La Posta</t>
  </si>
  <si>
    <t xml:space="preserve">  La Quinta </t>
  </si>
  <si>
    <t xml:space="preserve">  Las Cuatro Esquinas</t>
  </si>
  <si>
    <t xml:space="preserve">  Las Gramillas </t>
  </si>
  <si>
    <t xml:space="preserve">  Las Saladas </t>
  </si>
  <si>
    <t xml:space="preserve">  Maquinista Gallini</t>
  </si>
  <si>
    <t xml:space="preserve">  Plaza de Las Mercedes</t>
  </si>
  <si>
    <t xml:space="preserve">  Sagrada Familia </t>
  </si>
  <si>
    <t xml:space="preserve">  Cerro Colorado</t>
  </si>
  <si>
    <t xml:space="preserve">  Chañar Viejo </t>
  </si>
  <si>
    <t xml:space="preserve">  Eufrasio Loza</t>
  </si>
  <si>
    <t xml:space="preserve">  Gutemberg</t>
  </si>
  <si>
    <t xml:space="preserve">  La Rinconada </t>
  </si>
  <si>
    <t xml:space="preserve">  Los Hoyos </t>
  </si>
  <si>
    <t xml:space="preserve">  Puesto de Castro </t>
  </si>
  <si>
    <t xml:space="preserve">  Rayo Cortado </t>
  </si>
  <si>
    <t xml:space="preserve">  Santa Elena </t>
  </si>
  <si>
    <t xml:space="preserve">  Villa Candelaria Norte </t>
  </si>
  <si>
    <t xml:space="preserve">  Colonia Videla</t>
  </si>
  <si>
    <t xml:space="preserve">  Impira </t>
  </si>
  <si>
    <t xml:space="preserve">  Los Chañaritos - Río Segundo </t>
  </si>
  <si>
    <t xml:space="preserve">  Rincón </t>
  </si>
  <si>
    <t xml:space="preserve">  Ambul </t>
  </si>
  <si>
    <t xml:space="preserve">  Arroyo de Los Patos </t>
  </si>
  <si>
    <t xml:space="preserve">  Las Calles</t>
  </si>
  <si>
    <t xml:space="preserve">  Las Rabonas</t>
  </si>
  <si>
    <t xml:space="preserve">  Los Pozos</t>
  </si>
  <si>
    <t xml:space="preserve">  Panaholma</t>
  </si>
  <si>
    <t xml:space="preserve">  San Lorenzo</t>
  </si>
  <si>
    <t xml:space="preserve">  San Vicente </t>
  </si>
  <si>
    <t xml:space="preserve">  Sauce Arriba </t>
  </si>
  <si>
    <t xml:space="preserve">  Villa Sarmiento</t>
  </si>
  <si>
    <t xml:space="preserve">  Conlara</t>
  </si>
  <si>
    <t xml:space="preserve">  La Población</t>
  </si>
  <si>
    <t xml:space="preserve">  Las Tapias </t>
  </si>
  <si>
    <t xml:space="preserve">  Los Cerrillos </t>
  </si>
  <si>
    <t xml:space="preserve">  Los Hornillos </t>
  </si>
  <si>
    <t xml:space="preserve">  Luyaba</t>
  </si>
  <si>
    <t xml:space="preserve">  Colonia Anita</t>
  </si>
  <si>
    <t xml:space="preserve">  Colonia de Las Pichanas</t>
  </si>
  <si>
    <t xml:space="preserve">  Colonia de San Pedro</t>
  </si>
  <si>
    <t xml:space="preserve">  Colonia Iturraspe</t>
  </si>
  <si>
    <t xml:space="preserve">  Colonia Valtelina </t>
  </si>
  <si>
    <t xml:space="preserve">  Plaza Luxardo</t>
  </si>
  <si>
    <t xml:space="preserve">  Toro Pujio </t>
  </si>
  <si>
    <t xml:space="preserve">  Villa San Esteban</t>
  </si>
  <si>
    <t xml:space="preserve">  Bouwer </t>
  </si>
  <si>
    <t xml:space="preserve">  Dique Chico</t>
  </si>
  <si>
    <t xml:space="preserve">  Falda del Carmen </t>
  </si>
  <si>
    <t xml:space="preserve">  La Paisanita</t>
  </si>
  <si>
    <t xml:space="preserve">  La Serranita </t>
  </si>
  <si>
    <t xml:space="preserve">  Los Cedros</t>
  </si>
  <si>
    <t xml:space="preserve">  Rafael García </t>
  </si>
  <si>
    <t xml:space="preserve">  San Clemente</t>
  </si>
  <si>
    <t xml:space="preserve">  Valle de Anisacate </t>
  </si>
  <si>
    <t xml:space="preserve">  Villa Ciudad de América </t>
  </si>
  <si>
    <t xml:space="preserve">  Villa de la Bolsa </t>
  </si>
  <si>
    <t xml:space="preserve">  Villa del Prado </t>
  </si>
  <si>
    <t xml:space="preserve">  Villa Los Aromos </t>
  </si>
  <si>
    <t xml:space="preserve">  Villa Parque Santa Ana </t>
  </si>
  <si>
    <t xml:space="preserve">  Villa San Isidro </t>
  </si>
  <si>
    <t xml:space="preserve">  Caminiaga </t>
  </si>
  <si>
    <t xml:space="preserve">  Chuña Huasi </t>
  </si>
  <si>
    <t xml:space="preserve">  Pozo Nuevo</t>
  </si>
  <si>
    <t xml:space="preserve">  General Fotheringham</t>
  </si>
  <si>
    <t xml:space="preserve">  Las Isletillas </t>
  </si>
  <si>
    <t xml:space="preserve">  Pampayasta Norte </t>
  </si>
  <si>
    <t xml:space="preserve">  Punta del Agua</t>
  </si>
  <si>
    <t xml:space="preserve">  Candelaria Sud </t>
  </si>
  <si>
    <t xml:space="preserve">  Capilla de Sitón</t>
  </si>
  <si>
    <t xml:space="preserve">  La Pampa</t>
  </si>
  <si>
    <t xml:space="preserve">  Los Mistoles </t>
  </si>
  <si>
    <t xml:space="preserve">  Simbolar</t>
  </si>
  <si>
    <t xml:space="preserve">  Churqui Cañada </t>
  </si>
  <si>
    <t xml:space="preserve">  El Rodeo</t>
  </si>
  <si>
    <t xml:space="preserve">  Rosario del Saladillo </t>
  </si>
  <si>
    <t xml:space="preserve">  Aldea Santa María</t>
  </si>
  <si>
    <t xml:space="preserve">  Ana Zumarán</t>
  </si>
  <si>
    <t xml:space="preserve">  Colonia Bremen</t>
  </si>
  <si>
    <t xml:space="preserve">  Villa Los Patos</t>
  </si>
  <si>
    <t xml:space="preserve">  La Rancherita</t>
  </si>
  <si>
    <t>DEPARTAMENTO / COMUNA</t>
  </si>
  <si>
    <t>TOTAL MUNICIPIOS</t>
  </si>
  <si>
    <t xml:space="preserve">TOTAL MUNICIPIOS </t>
  </si>
  <si>
    <t xml:space="preserve">  Villa Yacanto </t>
  </si>
  <si>
    <t xml:space="preserve">  Agua de Oro </t>
  </si>
  <si>
    <t xml:space="preserve">  El Brete</t>
  </si>
  <si>
    <t xml:space="preserve">  Arroyo Algodón </t>
  </si>
  <si>
    <t xml:space="preserve">  Ausonia </t>
  </si>
  <si>
    <t xml:space="preserve">  Chazón </t>
  </si>
  <si>
    <t xml:space="preserve">  La Laguna </t>
  </si>
  <si>
    <t xml:space="preserve">  La Palestina </t>
  </si>
  <si>
    <t xml:space="preserve">  Luca </t>
  </si>
  <si>
    <t xml:space="preserve">  Pasco </t>
  </si>
  <si>
    <t xml:space="preserve">  Ticino </t>
  </si>
  <si>
    <t xml:space="preserve">  Bengolea </t>
  </si>
  <si>
    <t xml:space="preserve">  Los Cisnes </t>
  </si>
  <si>
    <t xml:space="preserve">  Olaeta </t>
  </si>
  <si>
    <t xml:space="preserve">  Reducción </t>
  </si>
  <si>
    <t xml:space="preserve">  Alejo Ledesma </t>
  </si>
  <si>
    <t xml:space="preserve">  Cap.Gral. Bernardo O Higgins </t>
  </si>
  <si>
    <t xml:space="preserve">  Cavanagh </t>
  </si>
  <si>
    <t xml:space="preserve">  Gral. Baldisera </t>
  </si>
  <si>
    <t xml:space="preserve">  Guatimozín </t>
  </si>
  <si>
    <t xml:space="preserve">  San Carlos Minas </t>
  </si>
  <si>
    <t xml:space="preserve">  La Cesira </t>
  </si>
  <si>
    <t xml:space="preserve">  Rosales </t>
  </si>
  <si>
    <t xml:space="preserve">  Villa Rossi </t>
  </si>
  <si>
    <t xml:space="preserve">  Capilla del Monte - Epos Transf. </t>
  </si>
  <si>
    <t xml:space="preserve">  San Esteban </t>
  </si>
  <si>
    <t xml:space="preserve">  Bulnes </t>
  </si>
  <si>
    <t xml:space="preserve">  Charras </t>
  </si>
  <si>
    <t xml:space="preserve">  Las Higueras </t>
  </si>
  <si>
    <t xml:space="preserve">  Las Vertientes </t>
  </si>
  <si>
    <t xml:space="preserve">  Monte de los Gauchos </t>
  </si>
  <si>
    <t xml:space="preserve">  Tosquita </t>
  </si>
  <si>
    <t xml:space="preserve">  Villa Ascasubi </t>
  </si>
  <si>
    <t xml:space="preserve">  La Puerta </t>
  </si>
  <si>
    <t xml:space="preserve">  Obispo Trejo </t>
  </si>
  <si>
    <t xml:space="preserve">  Piquillín </t>
  </si>
  <si>
    <t xml:space="preserve">  Calchín Oeste </t>
  </si>
  <si>
    <t xml:space="preserve">  Capilla del Carmen </t>
  </si>
  <si>
    <t xml:space="preserve">  Carrilobo </t>
  </si>
  <si>
    <t xml:space="preserve">  Costasacate </t>
  </si>
  <si>
    <t xml:space="preserve">  Manfredi </t>
  </si>
  <si>
    <t xml:space="preserve">  Matorrales </t>
  </si>
  <si>
    <t xml:space="preserve">  Santiago Temple </t>
  </si>
  <si>
    <t xml:space="preserve">  Nono </t>
  </si>
  <si>
    <t xml:space="preserve">  La Paz </t>
  </si>
  <si>
    <t xml:space="preserve">  San Javier Y Yacanto </t>
  </si>
  <si>
    <t xml:space="preserve">  San José </t>
  </si>
  <si>
    <t xml:space="preserve">  Villa de Las Rosas </t>
  </si>
  <si>
    <t xml:space="preserve">  Alicia </t>
  </si>
  <si>
    <t xml:space="preserve">  Colonia San Bartolomé </t>
  </si>
  <si>
    <t xml:space="preserve">  La Paquita </t>
  </si>
  <si>
    <t xml:space="preserve">  La Tordilla </t>
  </si>
  <si>
    <t xml:space="preserve">  Las Varas </t>
  </si>
  <si>
    <t xml:space="preserve">  Seeber </t>
  </si>
  <si>
    <t xml:space="preserve">  Villa Concepción del Tío </t>
  </si>
  <si>
    <t xml:space="preserve">  Anisacate</t>
  </si>
  <si>
    <t xml:space="preserve">  Lozada </t>
  </si>
  <si>
    <t xml:space="preserve">  Monte Ralo </t>
  </si>
  <si>
    <t xml:space="preserve">  Colonia Almada </t>
  </si>
  <si>
    <t xml:space="preserve">  Dalmacio Vélez </t>
  </si>
  <si>
    <t xml:space="preserve">  Los Zorros </t>
  </si>
  <si>
    <t xml:space="preserve">  Pampayasta Sud </t>
  </si>
  <si>
    <t xml:space="preserve">  Las Peñas </t>
  </si>
  <si>
    <t xml:space="preserve">  Sarmiento </t>
  </si>
  <si>
    <t xml:space="preserve">  Sinsacate </t>
  </si>
  <si>
    <t xml:space="preserve">  Las Arrias </t>
  </si>
  <si>
    <t xml:space="preserve">  Lucio V. Mansilla </t>
  </si>
  <si>
    <t xml:space="preserve">  San José de La Dormida </t>
  </si>
  <si>
    <t xml:space="preserve">  San Pedro Norte</t>
  </si>
  <si>
    <t xml:space="preserve">  Alto Alegre </t>
  </si>
  <si>
    <t xml:space="preserve">  Ballesteros Sud </t>
  </si>
  <si>
    <t xml:space="preserve">  Benjamin Gould </t>
  </si>
  <si>
    <t xml:space="preserve">  Idiazábal </t>
  </si>
  <si>
    <t xml:space="preserve">  Monte Leña </t>
  </si>
  <si>
    <t xml:space="preserve">  Pueblo Italiano </t>
  </si>
  <si>
    <t xml:space="preserve">  Viamonte </t>
  </si>
  <si>
    <t xml:space="preserve">  Wenceslao Escalante </t>
  </si>
  <si>
    <r>
      <t xml:space="preserve">Empleo: </t>
    </r>
    <r>
      <rPr>
        <sz val="9"/>
        <color theme="1" tint="0.249977111117893"/>
        <rFont val="Arial"/>
        <family val="2"/>
      </rPr>
      <t xml:space="preserve">Hace referencia a personas </t>
    </r>
    <r>
      <rPr>
        <sz val="9"/>
        <color indexed="63"/>
        <rFont val="Arial"/>
        <family val="2"/>
      </rPr>
      <t>que trabajan en municipios y comunas de la Provincia y aportan al Sistema Previsional de Córdoba. La información de aportantes se compone de los datos que envían las entidades empleadoras a la Caja de Jubilaciones de Córdoba. Excluye empleo no remunerado.</t>
    </r>
  </si>
  <si>
    <t>TOTAL MUNICIPIOS ISS</t>
  </si>
  <si>
    <t>PROMEDIO GENERAL MUNICIPIOS</t>
  </si>
  <si>
    <r>
      <t xml:space="preserve">n/d: </t>
    </r>
    <r>
      <rPr>
        <sz val="9"/>
        <color theme="1" tint="0.249977111117893"/>
        <rFont val="Arial"/>
        <family val="2"/>
      </rPr>
      <t>Significa información no disponible, en base al no envío de información de las entidades empleadoras a la Caja de Jubilaciones de Córdoba.</t>
    </r>
  </si>
  <si>
    <t>n/d</t>
  </si>
  <si>
    <r>
      <t xml:space="preserve">- : </t>
    </r>
    <r>
      <rPr>
        <sz val="9"/>
        <color theme="1" tint="0.249977111117893"/>
        <rFont val="Arial"/>
        <family val="2"/>
      </rPr>
      <t>Significa sin empleo remunerado.</t>
    </r>
  </si>
  <si>
    <r>
      <t>Incrementos salarios:</t>
    </r>
    <r>
      <rPr>
        <sz val="9"/>
        <color theme="1" tint="0.249977111117893"/>
        <rFont val="Arial"/>
        <family val="2"/>
      </rPr>
      <t xml:space="preserve"> Coeficiente de variación salarial promedio por municipio. Dicho coeficiente surge de un índice construido en base a cargos testigos del municipio, con base agosto 2008, reflejando la evolución promedio de las remuneraciones del municipio. El coeficiente de variación salarial que se presenta para cada año refleja la variación acumulada de salarios a lo largo del año (interanual a diciembre de cada año).</t>
    </r>
  </si>
  <si>
    <r>
      <t xml:space="preserve">  Río Cuarto - Autoridades y Funcionarios </t>
    </r>
    <r>
      <rPr>
        <vertAlign val="superscript"/>
        <sz val="10"/>
        <color rgb="FF000000"/>
        <rFont val="Franklin Gothic Book"/>
        <family val="2"/>
      </rPr>
      <t>/1</t>
    </r>
  </si>
  <si>
    <t>Nota: /1 En diciembre 2020, el municipio sufrió cambio de autoridades, por lo que la remuneración de los agentes declarados resulta en un proporcional mensual en función de los días trabajados.</t>
  </si>
  <si>
    <t>Período: 2015 - Enero 2021</t>
  </si>
  <si>
    <t>2021</t>
  </si>
  <si>
    <t>III.a. Empleo en municipios de la Provincia de Córdoba - Años 2015-2021</t>
  </si>
  <si>
    <t>II.a. Salario promedio en municipios de la Provincia de Córdoba - Años 2015-2021</t>
  </si>
  <si>
    <t>I. Incrementos de salarios en municipios de la Provincia de Córdoba - Años 2015-2021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</si>
</sst>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22" x14ac:knownFonts="1">
    <font>
      <sz val="11"/>
      <color theme="1"/>
      <name val="Calibri"/>
      <family val="2"/>
      <scheme val="minor"/>
    </font>
    <font>
      <sz val="11"/>
      <color theme="1"/>
      <name val="Calibri"/>
      <family val="2"/>
      <scheme val="minor"/>
    </font>
    <font>
      <sz val="10"/>
      <name val="Arial"/>
      <family val="2"/>
    </font>
    <font>
      <sz val="10"/>
      <color indexed="8"/>
      <name val="Franklin Gothic Book"/>
      <family val="2"/>
    </font>
    <font>
      <sz val="9"/>
      <color indexed="8"/>
      <name val="Franklin Gothic Book"/>
      <family val="2"/>
    </font>
    <font>
      <b/>
      <sz val="10"/>
      <color theme="0"/>
      <name val="Franklin Gothic Book"/>
      <family val="2"/>
    </font>
    <font>
      <b/>
      <sz val="10"/>
      <color theme="0"/>
      <name val="Arial"/>
      <family val="2"/>
    </font>
    <font>
      <b/>
      <sz val="14"/>
      <color theme="1"/>
      <name val="Calibri"/>
      <family val="2"/>
      <scheme val="minor"/>
    </font>
    <font>
      <i/>
      <sz val="11"/>
      <color theme="1"/>
      <name val="Calibri"/>
      <family val="2"/>
      <scheme val="minor"/>
    </font>
    <font>
      <sz val="8"/>
      <color theme="1"/>
      <name val="Arial"/>
      <family val="2"/>
    </font>
    <font>
      <u/>
      <sz val="11"/>
      <color theme="10"/>
      <name val="Calibri"/>
      <family val="2"/>
      <scheme val="minor"/>
    </font>
    <font>
      <u/>
      <sz val="8"/>
      <color theme="10"/>
      <name val="Arial"/>
      <family val="2"/>
    </font>
    <font>
      <u/>
      <sz val="9"/>
      <color theme="10"/>
      <name val="Calibri"/>
      <family val="2"/>
      <scheme val="minor"/>
    </font>
    <font>
      <b/>
      <sz val="9"/>
      <color theme="1" tint="0.249977111117893"/>
      <name val="Arial"/>
      <family val="2"/>
    </font>
    <font>
      <sz val="9"/>
      <color theme="1" tint="0.249977111117893"/>
      <name val="Arial"/>
      <family val="2"/>
    </font>
    <font>
      <b/>
      <sz val="9"/>
      <color theme="0"/>
      <name val="Arial"/>
      <family val="2"/>
    </font>
    <font>
      <sz val="9"/>
      <color indexed="63"/>
      <name val="Arial"/>
      <family val="2"/>
    </font>
    <font>
      <b/>
      <sz val="9"/>
      <color indexed="63"/>
      <name val="Arial"/>
      <family val="2"/>
    </font>
    <font>
      <i/>
      <sz val="9"/>
      <color theme="1" tint="0.14999847407452621"/>
      <name val="Calibri"/>
      <family val="2"/>
      <scheme val="minor"/>
    </font>
    <font>
      <vertAlign val="superscript"/>
      <sz val="10"/>
      <color rgb="FF000000"/>
      <name val="Franklin Gothic Book"/>
      <family val="2"/>
    </font>
    <font>
      <i/>
      <sz val="9"/>
      <color theme="1"/>
      <name val="Calibri"/>
      <family val="2"/>
      <scheme val="minor"/>
    </font>
    <font>
      <sz val="8"/>
      <name val="Calibri"/>
      <family val="2"/>
      <scheme val="minor"/>
    </font>
  </fonts>
  <fills count="8">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rgb="FF00B0F0"/>
        <bgColor indexed="64"/>
      </patternFill>
    </fill>
    <fill>
      <patternFill patternType="solid">
        <fgColor theme="8" tint="-0.249977111117893"/>
        <bgColor indexed="64"/>
      </patternFill>
    </fill>
    <fill>
      <patternFill patternType="solid">
        <fgColor theme="4"/>
        <bgColor indexed="64"/>
      </patternFill>
    </fill>
    <fill>
      <patternFill patternType="solid">
        <fgColor theme="4" tint="-0.499984740745262"/>
        <bgColor indexed="64"/>
      </patternFill>
    </fill>
  </fills>
  <borders count="18">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double">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double">
        <color theme="1" tint="0.499984740745262"/>
      </right>
      <top/>
      <bottom/>
      <diagonal/>
    </border>
    <border>
      <left style="thin">
        <color theme="1" tint="0.499984740745262"/>
      </left>
      <right style="double">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double">
        <color theme="1" tint="0.499984740745262"/>
      </right>
      <top style="thin">
        <color theme="1" tint="0.499984740745262"/>
      </top>
      <bottom/>
      <diagonal/>
    </border>
    <border>
      <left style="thin">
        <color theme="1" tint="0.499984740745262"/>
      </left>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right style="double">
        <color theme="1" tint="0.499984740745262"/>
      </right>
      <top/>
      <bottom/>
      <diagonal/>
    </border>
  </borders>
  <cellStyleXfs count="6">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cellStyleXfs>
  <cellXfs count="92">
    <xf numFmtId="0" fontId="0" fillId="0" borderId="0" xfId="0"/>
    <xf numFmtId="17" fontId="5" fillId="2" borderId="1" xfId="2" applyNumberFormat="1" applyFont="1" applyFill="1" applyBorder="1" applyAlignment="1">
      <alignment horizontal="center" vertical="center" wrapText="1"/>
    </xf>
    <xf numFmtId="0" fontId="0" fillId="3" borderId="0" xfId="0" applyFill="1"/>
    <xf numFmtId="0" fontId="3" fillId="3" borderId="3" xfId="2" applyFont="1" applyFill="1" applyBorder="1" applyAlignment="1">
      <alignment horizontal="left" vertical="center" wrapText="1"/>
    </xf>
    <xf numFmtId="10" fontId="4" fillId="3" borderId="3" xfId="1" applyNumberFormat="1" applyFont="1" applyFill="1" applyBorder="1" applyAlignment="1">
      <alignment horizontal="right" vertical="center" wrapText="1"/>
    </xf>
    <xf numFmtId="0" fontId="3" fillId="3" borderId="2" xfId="2" applyFont="1" applyFill="1" applyBorder="1" applyAlignment="1">
      <alignment horizontal="left" vertical="center" wrapText="1"/>
    </xf>
    <xf numFmtId="10" fontId="4" fillId="3" borderId="2" xfId="1" applyNumberFormat="1" applyFont="1" applyFill="1" applyBorder="1" applyAlignment="1">
      <alignment horizontal="right" vertical="center" wrapText="1"/>
    </xf>
    <xf numFmtId="0" fontId="7" fillId="3" borderId="0" xfId="0" applyFont="1" applyFill="1"/>
    <xf numFmtId="0" fontId="8" fillId="3" borderId="0" xfId="0" applyFont="1" applyFill="1"/>
    <xf numFmtId="0" fontId="9" fillId="3" borderId="0" xfId="0" applyFont="1" applyFill="1"/>
    <xf numFmtId="0" fontId="11" fillId="3" borderId="0" xfId="5" applyFont="1" applyFill="1"/>
    <xf numFmtId="0" fontId="12" fillId="3" borderId="0" xfId="5" quotePrefix="1" applyFont="1" applyFill="1"/>
    <xf numFmtId="0" fontId="13" fillId="3" borderId="0" xfId="0" applyFont="1" applyFill="1" applyBorder="1" applyAlignment="1">
      <alignment horizontal="left" vertical="center"/>
    </xf>
    <xf numFmtId="0" fontId="14" fillId="3" borderId="0" xfId="0" applyFont="1" applyFill="1" applyBorder="1" applyAlignment="1">
      <alignment horizontal="left" vertical="center"/>
    </xf>
    <xf numFmtId="0" fontId="15" fillId="3" borderId="0" xfId="0" applyFont="1" applyFill="1" applyAlignment="1">
      <alignment horizontal="left" vertical="center"/>
    </xf>
    <xf numFmtId="10" fontId="4" fillId="3" borderId="5" xfId="1" applyNumberFormat="1" applyFont="1" applyFill="1" applyBorder="1" applyAlignment="1">
      <alignment horizontal="right" vertical="center" wrapText="1"/>
    </xf>
    <xf numFmtId="0" fontId="3" fillId="3" borderId="4" xfId="2" applyFont="1" applyFill="1" applyBorder="1" applyAlignment="1">
      <alignment horizontal="left" vertical="center" wrapText="1"/>
    </xf>
    <xf numFmtId="164" fontId="4" fillId="3" borderId="3" xfId="3" applyNumberFormat="1" applyFont="1" applyFill="1" applyBorder="1" applyAlignment="1">
      <alignment horizontal="right" vertical="center" wrapText="1"/>
    </xf>
    <xf numFmtId="164" fontId="4" fillId="3" borderId="3" xfId="3" applyNumberFormat="1" applyFont="1" applyFill="1" applyBorder="1" applyAlignment="1">
      <alignment horizontal="right" vertical="center"/>
    </xf>
    <xf numFmtId="164" fontId="4" fillId="3" borderId="2" xfId="3" applyNumberFormat="1" applyFont="1" applyFill="1" applyBorder="1" applyAlignment="1">
      <alignment horizontal="right" vertical="center" wrapText="1"/>
    </xf>
    <xf numFmtId="164" fontId="4" fillId="3" borderId="2" xfId="3" applyNumberFormat="1" applyFont="1" applyFill="1" applyBorder="1" applyAlignment="1">
      <alignment horizontal="right" vertical="center"/>
    </xf>
    <xf numFmtId="0" fontId="0" fillId="3" borderId="0" xfId="0" applyFill="1" applyBorder="1"/>
    <xf numFmtId="164" fontId="4" fillId="3" borderId="5" xfId="3" applyNumberFormat="1" applyFont="1" applyFill="1" applyBorder="1" applyAlignment="1">
      <alignment horizontal="right" vertical="center" wrapText="1"/>
    </xf>
    <xf numFmtId="164" fontId="5" fillId="2" borderId="4" xfId="2" applyNumberFormat="1" applyFont="1" applyFill="1" applyBorder="1" applyAlignment="1">
      <alignment horizontal="center" vertical="center" wrapText="1"/>
    </xf>
    <xf numFmtId="165" fontId="4" fillId="3" borderId="3" xfId="4" applyNumberFormat="1" applyFont="1" applyFill="1" applyBorder="1" applyAlignment="1">
      <alignment horizontal="right" vertical="center" wrapText="1"/>
    </xf>
    <xf numFmtId="165" fontId="4" fillId="3" borderId="2" xfId="4" applyNumberFormat="1" applyFont="1" applyFill="1" applyBorder="1" applyAlignment="1">
      <alignment horizontal="right" vertical="center" wrapText="1"/>
    </xf>
    <xf numFmtId="165" fontId="4" fillId="3" borderId="5" xfId="4" applyNumberFormat="1" applyFont="1" applyFill="1" applyBorder="1" applyAlignment="1">
      <alignment horizontal="right" vertical="center" wrapText="1"/>
    </xf>
    <xf numFmtId="165" fontId="0" fillId="3" borderId="0" xfId="4" applyNumberFormat="1" applyFont="1" applyFill="1"/>
    <xf numFmtId="0" fontId="18" fillId="3" borderId="0" xfId="5" quotePrefix="1" applyFont="1" applyFill="1"/>
    <xf numFmtId="0" fontId="6" fillId="5" borderId="1" xfId="2" applyFont="1" applyFill="1" applyBorder="1" applyAlignment="1">
      <alignment horizontal="center" vertical="center"/>
    </xf>
    <xf numFmtId="49" fontId="5" fillId="5" borderId="1" xfId="2" applyNumberFormat="1" applyFont="1" applyFill="1" applyBorder="1" applyAlignment="1">
      <alignment horizontal="center" vertical="center" wrapText="1"/>
    </xf>
    <xf numFmtId="0" fontId="6" fillId="5" borderId="1" xfId="2" applyFont="1" applyFill="1" applyBorder="1" applyAlignment="1">
      <alignment horizontal="left" vertical="center"/>
    </xf>
    <xf numFmtId="10" fontId="5" fillId="5" borderId="3" xfId="1" applyNumberFormat="1" applyFont="1" applyFill="1" applyBorder="1" applyAlignment="1">
      <alignment horizontal="center" vertical="center" wrapText="1"/>
    </xf>
    <xf numFmtId="0" fontId="6" fillId="7" borderId="1" xfId="2" applyFont="1" applyFill="1" applyBorder="1" applyAlignment="1">
      <alignment horizontal="left" vertical="center"/>
    </xf>
    <xf numFmtId="10" fontId="5" fillId="7" borderId="3" xfId="1" applyNumberFormat="1" applyFont="1" applyFill="1" applyBorder="1" applyAlignment="1">
      <alignment horizontal="center" vertical="center" wrapText="1"/>
    </xf>
    <xf numFmtId="0" fontId="6" fillId="7" borderId="1" xfId="2" applyFont="1" applyFill="1" applyBorder="1" applyAlignment="1">
      <alignment horizontal="center" vertical="center"/>
    </xf>
    <xf numFmtId="49" fontId="5" fillId="7" borderId="1" xfId="2" applyNumberFormat="1" applyFont="1" applyFill="1" applyBorder="1" applyAlignment="1">
      <alignment horizontal="center" vertical="center" wrapText="1"/>
    </xf>
    <xf numFmtId="164" fontId="5" fillId="7" borderId="4" xfId="2" applyNumberFormat="1" applyFont="1" applyFill="1" applyBorder="1" applyAlignment="1">
      <alignment horizontal="center" vertical="center" wrapText="1"/>
    </xf>
    <xf numFmtId="10" fontId="4" fillId="3" borderId="5" xfId="1" applyNumberFormat="1" applyFont="1" applyFill="1" applyBorder="1" applyAlignment="1">
      <alignment horizontal="right" vertical="center"/>
    </xf>
    <xf numFmtId="10" fontId="4" fillId="3" borderId="8" xfId="1" applyNumberFormat="1" applyFont="1" applyFill="1" applyBorder="1" applyAlignment="1">
      <alignment horizontal="right" vertical="center"/>
    </xf>
    <xf numFmtId="10" fontId="4" fillId="3" borderId="8" xfId="1" applyNumberFormat="1" applyFont="1" applyFill="1" applyBorder="1" applyAlignment="1">
      <alignment horizontal="right" vertical="center" wrapText="1"/>
    </xf>
    <xf numFmtId="49" fontId="5" fillId="5" borderId="6" xfId="2" applyNumberFormat="1" applyFont="1" applyFill="1" applyBorder="1" applyAlignment="1">
      <alignment horizontal="center" vertical="center" wrapText="1"/>
    </xf>
    <xf numFmtId="10" fontId="5" fillId="7" borderId="9" xfId="1" applyNumberFormat="1" applyFont="1" applyFill="1" applyBorder="1" applyAlignment="1">
      <alignment horizontal="center" vertical="center" wrapText="1"/>
    </xf>
    <xf numFmtId="10" fontId="5" fillId="5" borderId="9" xfId="1" applyNumberFormat="1" applyFont="1" applyFill="1" applyBorder="1" applyAlignment="1">
      <alignment horizontal="center" vertical="center" wrapText="1"/>
    </xf>
    <xf numFmtId="10" fontId="4" fillId="3" borderId="9" xfId="1" applyNumberFormat="1" applyFont="1" applyFill="1" applyBorder="1" applyAlignment="1">
      <alignment horizontal="right" vertical="center" wrapText="1"/>
    </xf>
    <xf numFmtId="10" fontId="4" fillId="3" borderId="10" xfId="1" applyNumberFormat="1" applyFont="1" applyFill="1" applyBorder="1" applyAlignment="1">
      <alignment horizontal="right" vertical="center" wrapText="1"/>
    </xf>
    <xf numFmtId="0" fontId="6" fillId="5" borderId="2" xfId="2" applyFont="1" applyFill="1" applyBorder="1" applyAlignment="1">
      <alignment horizontal="left" vertical="center"/>
    </xf>
    <xf numFmtId="10" fontId="5" fillId="5" borderId="1" xfId="1" applyNumberFormat="1" applyFont="1" applyFill="1" applyBorder="1" applyAlignment="1">
      <alignment horizontal="center" vertical="center" wrapText="1"/>
    </xf>
    <xf numFmtId="164" fontId="5" fillId="5" borderId="4" xfId="2" applyNumberFormat="1" applyFont="1" applyFill="1" applyBorder="1" applyAlignment="1">
      <alignment horizontal="center" vertical="center" wrapText="1"/>
    </xf>
    <xf numFmtId="17" fontId="5" fillId="6" borderId="7" xfId="2" applyNumberFormat="1" applyFont="1" applyFill="1" applyBorder="1" applyAlignment="1">
      <alignment horizontal="center" vertical="center" wrapText="1"/>
    </xf>
    <xf numFmtId="164" fontId="5" fillId="6" borderId="11" xfId="2" applyNumberFormat="1" applyFont="1" applyFill="1" applyBorder="1" applyAlignment="1">
      <alignment horizontal="center" vertical="center" wrapText="1"/>
    </xf>
    <xf numFmtId="164" fontId="4" fillId="3" borderId="5" xfId="3" applyNumberFormat="1" applyFont="1" applyFill="1" applyBorder="1" applyAlignment="1">
      <alignment horizontal="right" vertical="center"/>
    </xf>
    <xf numFmtId="164" fontId="4" fillId="3" borderId="8" xfId="3" applyNumberFormat="1" applyFont="1" applyFill="1" applyBorder="1" applyAlignment="1">
      <alignment horizontal="right" vertical="center" wrapText="1"/>
    </xf>
    <xf numFmtId="164" fontId="4" fillId="3" borderId="8" xfId="3" applyNumberFormat="1" applyFont="1" applyFill="1" applyBorder="1" applyAlignment="1">
      <alignment horizontal="right" vertical="center"/>
    </xf>
    <xf numFmtId="164" fontId="5" fillId="5" borderId="12" xfId="2" applyNumberFormat="1" applyFont="1" applyFill="1" applyBorder="1" applyAlignment="1">
      <alignment horizontal="center" vertical="center" wrapText="1"/>
    </xf>
    <xf numFmtId="164" fontId="4" fillId="3" borderId="9" xfId="3" applyNumberFormat="1" applyFont="1" applyFill="1" applyBorder="1" applyAlignment="1">
      <alignment horizontal="right" vertical="center" wrapText="1"/>
    </xf>
    <xf numFmtId="164" fontId="4" fillId="3" borderId="10" xfId="3" applyNumberFormat="1" applyFont="1" applyFill="1" applyBorder="1" applyAlignment="1">
      <alignment horizontal="right" vertical="center" wrapText="1"/>
    </xf>
    <xf numFmtId="165" fontId="5" fillId="5" borderId="1" xfId="4" applyNumberFormat="1" applyFont="1" applyFill="1" applyBorder="1" applyAlignment="1">
      <alignment horizontal="center" vertical="center" wrapText="1"/>
    </xf>
    <xf numFmtId="165" fontId="5" fillId="5" borderId="3" xfId="4" applyNumberFormat="1" applyFont="1" applyFill="1" applyBorder="1" applyAlignment="1">
      <alignment horizontal="center" vertical="center" wrapText="1"/>
    </xf>
    <xf numFmtId="165" fontId="5" fillId="6" borderId="7" xfId="4" applyNumberFormat="1" applyFont="1" applyFill="1" applyBorder="1" applyAlignment="1">
      <alignment horizontal="center" vertical="center" wrapText="1"/>
    </xf>
    <xf numFmtId="165" fontId="5" fillId="6" borderId="5" xfId="4" applyNumberFormat="1" applyFont="1" applyFill="1" applyBorder="1" applyAlignment="1">
      <alignment horizontal="center" vertical="center" wrapText="1"/>
    </xf>
    <xf numFmtId="165" fontId="4" fillId="3" borderId="5" xfId="4" applyNumberFormat="1" applyFont="1" applyFill="1" applyBorder="1" applyAlignment="1">
      <alignment horizontal="right" vertical="center"/>
    </xf>
    <xf numFmtId="165" fontId="4" fillId="3" borderId="8" xfId="4" applyNumberFormat="1" applyFont="1" applyFill="1" applyBorder="1" applyAlignment="1">
      <alignment horizontal="right" vertical="center" wrapText="1"/>
    </xf>
    <xf numFmtId="165" fontId="4" fillId="3" borderId="8" xfId="4" applyNumberFormat="1" applyFont="1" applyFill="1" applyBorder="1" applyAlignment="1">
      <alignment horizontal="right" vertical="center"/>
    </xf>
    <xf numFmtId="165" fontId="5" fillId="5" borderId="6" xfId="4" applyNumberFormat="1" applyFont="1" applyFill="1" applyBorder="1" applyAlignment="1">
      <alignment horizontal="center" vertical="center" wrapText="1"/>
    </xf>
    <xf numFmtId="165" fontId="5" fillId="5" borderId="9" xfId="4" applyNumberFormat="1" applyFont="1" applyFill="1" applyBorder="1" applyAlignment="1">
      <alignment horizontal="center" vertical="center" wrapText="1"/>
    </xf>
    <xf numFmtId="165" fontId="4" fillId="3" borderId="9" xfId="4" applyNumberFormat="1" applyFont="1" applyFill="1" applyBorder="1" applyAlignment="1">
      <alignment horizontal="right" vertical="center" wrapText="1"/>
    </xf>
    <xf numFmtId="165" fontId="4" fillId="3" borderId="10" xfId="4" applyNumberFormat="1" applyFont="1" applyFill="1" applyBorder="1" applyAlignment="1">
      <alignment horizontal="right" vertical="center" wrapText="1"/>
    </xf>
    <xf numFmtId="10" fontId="5" fillId="6" borderId="7" xfId="1" applyNumberFormat="1" applyFont="1" applyFill="1" applyBorder="1" applyAlignment="1">
      <alignment horizontal="center" vertical="center" wrapText="1"/>
    </xf>
    <xf numFmtId="10" fontId="5" fillId="6" borderId="5" xfId="1" applyNumberFormat="1" applyFont="1" applyFill="1" applyBorder="1" applyAlignment="1">
      <alignment horizontal="center" vertical="center" wrapText="1"/>
    </xf>
    <xf numFmtId="165" fontId="4" fillId="3" borderId="13" xfId="4" applyNumberFormat="1" applyFont="1" applyFill="1" applyBorder="1" applyAlignment="1">
      <alignment horizontal="right" vertical="center" wrapText="1"/>
    </xf>
    <xf numFmtId="0" fontId="20" fillId="3" borderId="0" xfId="0" applyFont="1" applyFill="1"/>
    <xf numFmtId="49" fontId="5" fillId="5" borderId="14" xfId="2" applyNumberFormat="1" applyFont="1" applyFill="1" applyBorder="1" applyAlignment="1">
      <alignment horizontal="center" vertical="center" wrapText="1"/>
    </xf>
    <xf numFmtId="10" fontId="5" fillId="5" borderId="14" xfId="1" applyNumberFormat="1" applyFont="1" applyFill="1" applyBorder="1" applyAlignment="1">
      <alignment horizontal="center" vertical="center" wrapText="1"/>
    </xf>
    <xf numFmtId="10" fontId="5" fillId="5" borderId="13" xfId="1" applyNumberFormat="1" applyFont="1" applyFill="1" applyBorder="1" applyAlignment="1">
      <alignment horizontal="center" vertical="center" wrapText="1"/>
    </xf>
    <xf numFmtId="10" fontId="4" fillId="3" borderId="13" xfId="1" applyNumberFormat="1" applyFont="1" applyFill="1" applyBorder="1" applyAlignment="1">
      <alignment horizontal="right" vertical="center" wrapText="1"/>
    </xf>
    <xf numFmtId="10" fontId="5" fillId="7" borderId="13" xfId="1" applyNumberFormat="1" applyFont="1" applyFill="1" applyBorder="1" applyAlignment="1">
      <alignment horizontal="center" vertical="center" wrapText="1"/>
    </xf>
    <xf numFmtId="10" fontId="4" fillId="3" borderId="15" xfId="1" applyNumberFormat="1" applyFont="1" applyFill="1" applyBorder="1" applyAlignment="1">
      <alignment horizontal="right" vertical="center" wrapText="1"/>
    </xf>
    <xf numFmtId="10" fontId="5" fillId="5" borderId="6" xfId="1" applyNumberFormat="1" applyFont="1" applyFill="1" applyBorder="1" applyAlignment="1">
      <alignment horizontal="center" vertical="center" wrapText="1"/>
    </xf>
    <xf numFmtId="0" fontId="15" fillId="4" borderId="0" xfId="0" applyFont="1" applyFill="1" applyAlignment="1">
      <alignment horizontal="left" vertical="center"/>
    </xf>
    <xf numFmtId="0" fontId="13" fillId="3" borderId="0" xfId="5" quotePrefix="1" applyFont="1" applyFill="1" applyAlignment="1">
      <alignment horizontal="left" vertical="center" wrapText="1"/>
    </xf>
    <xf numFmtId="0" fontId="13" fillId="3" borderId="0" xfId="5" quotePrefix="1" applyFont="1" applyFill="1" applyAlignment="1">
      <alignment vertical="center" wrapText="1"/>
    </xf>
    <xf numFmtId="0" fontId="13" fillId="3" borderId="0" xfId="5" quotePrefix="1" applyFont="1" applyFill="1" applyAlignment="1">
      <alignment vertical="center"/>
    </xf>
    <xf numFmtId="0" fontId="13" fillId="3" borderId="0" xfId="5" quotePrefix="1" applyFont="1" applyFill="1" applyAlignment="1">
      <alignment horizontal="left" vertical="top" wrapText="1"/>
    </xf>
    <xf numFmtId="0" fontId="13" fillId="3" borderId="0" xfId="5" quotePrefix="1" applyFont="1" applyFill="1" applyAlignment="1">
      <alignment horizontal="left" vertical="top"/>
    </xf>
    <xf numFmtId="164" fontId="5" fillId="5" borderId="16" xfId="2" applyNumberFormat="1" applyFont="1" applyFill="1" applyBorder="1" applyAlignment="1">
      <alignment horizontal="center" vertical="center" wrapText="1"/>
    </xf>
    <xf numFmtId="164" fontId="4" fillId="3" borderId="13" xfId="3" applyNumberFormat="1" applyFont="1" applyFill="1" applyBorder="1" applyAlignment="1">
      <alignment horizontal="right" vertical="center" wrapText="1"/>
    </xf>
    <xf numFmtId="164" fontId="4" fillId="3" borderId="15" xfId="3" applyNumberFormat="1" applyFont="1" applyFill="1" applyBorder="1" applyAlignment="1">
      <alignment horizontal="right" vertical="center" wrapText="1"/>
    </xf>
    <xf numFmtId="165" fontId="5" fillId="5" borderId="14" xfId="4" applyNumberFormat="1" applyFont="1" applyFill="1" applyBorder="1" applyAlignment="1">
      <alignment horizontal="center" vertical="center" wrapText="1"/>
    </xf>
    <xf numFmtId="165" fontId="5" fillId="5" borderId="13" xfId="4" applyNumberFormat="1" applyFont="1" applyFill="1" applyBorder="1" applyAlignment="1">
      <alignment horizontal="center" vertical="center" wrapText="1"/>
    </xf>
    <xf numFmtId="165" fontId="4" fillId="3" borderId="15" xfId="4" applyNumberFormat="1" applyFont="1" applyFill="1" applyBorder="1" applyAlignment="1">
      <alignment horizontal="right" vertical="center" wrapText="1"/>
    </xf>
    <xf numFmtId="165" fontId="4" fillId="3" borderId="17" xfId="4" applyNumberFormat="1" applyFont="1" applyFill="1" applyBorder="1" applyAlignment="1">
      <alignment horizontal="right" vertical="center" wrapText="1"/>
    </xf>
  </cellXfs>
  <cellStyles count="6">
    <cellStyle name="Hipervínculo" xfId="5" builtinId="8"/>
    <cellStyle name="Millares" xfId="3" builtinId="3"/>
    <cellStyle name="Moneda" xfId="4" builtinId="4"/>
    <cellStyle name="Normal" xfId="0" builtinId="0"/>
    <cellStyle name="Normal_Hoja1" xfId="2" xr:uid="{00000000-0005-0000-0000-000004000000}"/>
    <cellStyle name="Porcentaje" xfId="1" builtinId="5"/>
  </cellStyles>
  <dxfs count="0"/>
  <tableStyles count="0" defaultTableStyle="TableStyleMedium2" defaultPivotStyle="PivotStyleLight16"/>
  <colors>
    <mruColors>
      <color rgb="FF5C8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9526</xdr:rowOff>
    </xdr:from>
    <xdr:to>
      <xdr:col>14</xdr:col>
      <xdr:colOff>2241</xdr:colOff>
      <xdr:row>27</xdr:row>
      <xdr:rowOff>89647</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34496" y="9526"/>
          <a:ext cx="10044392" cy="5223621"/>
        </a:xfrm>
        <a:prstGeom prst="rect">
          <a:avLst/>
        </a:prstGeom>
        <a:solidFill>
          <a:srgbClr val="00B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AR" sz="1100"/>
        </a:p>
      </xdr:txBody>
    </xdr:sp>
    <xdr:clientData/>
  </xdr:twoCellAnchor>
  <xdr:twoCellAnchor>
    <xdr:from>
      <xdr:col>2</xdr:col>
      <xdr:colOff>123825</xdr:colOff>
      <xdr:row>0</xdr:row>
      <xdr:rowOff>1</xdr:rowOff>
    </xdr:from>
    <xdr:to>
      <xdr:col>11</xdr:col>
      <xdr:colOff>202924</xdr:colOff>
      <xdr:row>24</xdr:row>
      <xdr:rowOff>55495</xdr:rowOff>
    </xdr:to>
    <xdr:sp macro="" textlink="">
      <xdr:nvSpPr>
        <xdr:cNvPr id="5" name="2 CuadroTexto">
          <a:extLst>
            <a:ext uri="{FF2B5EF4-FFF2-40B4-BE49-F238E27FC236}">
              <a16:creationId xmlns:a16="http://schemas.microsoft.com/office/drawing/2014/main" id="{00000000-0008-0000-0000-000005000000}"/>
            </a:ext>
          </a:extLst>
        </xdr:cNvPr>
        <xdr:cNvSpPr txBox="1"/>
      </xdr:nvSpPr>
      <xdr:spPr>
        <a:xfrm>
          <a:off x="962025" y="1"/>
          <a:ext cx="7622899" cy="4627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AR" sz="3600">
              <a:solidFill>
                <a:schemeClr val="bg1"/>
              </a:solidFill>
              <a:latin typeface="Arial" panose="020B0604020202020204" pitchFamily="34" charset="0"/>
              <a:cs typeface="Arial" panose="020B0604020202020204" pitchFamily="34" charset="0"/>
            </a:rPr>
            <a:t>INFORME DE EMPLEO</a:t>
          </a:r>
          <a:r>
            <a:rPr lang="es-AR" sz="3600" baseline="0">
              <a:solidFill>
                <a:schemeClr val="bg1"/>
              </a:solidFill>
              <a:latin typeface="Arial" panose="020B0604020202020204" pitchFamily="34" charset="0"/>
              <a:cs typeface="Arial" panose="020B0604020202020204" pitchFamily="34" charset="0"/>
            </a:rPr>
            <a:t> Y SALARIOS</a:t>
          </a:r>
          <a:endParaRPr lang="es-AR" sz="3600">
            <a:solidFill>
              <a:schemeClr val="bg1"/>
            </a:solidFill>
            <a:latin typeface="Arial" panose="020B0604020202020204" pitchFamily="34" charset="0"/>
            <a:cs typeface="Arial" panose="020B0604020202020204" pitchFamily="34" charset="0"/>
          </a:endParaRPr>
        </a:p>
        <a:p>
          <a:pPr algn="ctr"/>
          <a:endParaRPr lang="es-AR" sz="3600" baseline="0">
            <a:solidFill>
              <a:schemeClr val="bg1"/>
            </a:solidFill>
            <a:latin typeface="Arial" panose="020B0604020202020204" pitchFamily="34" charset="0"/>
            <a:cs typeface="Arial" panose="020B0604020202020204" pitchFamily="34" charset="0"/>
          </a:endParaRPr>
        </a:p>
        <a:p>
          <a:pPr algn="ctr"/>
          <a:r>
            <a:rPr lang="es-AR" sz="2000" baseline="0">
              <a:solidFill>
                <a:schemeClr val="bg1"/>
              </a:solidFill>
              <a:latin typeface="Arial" panose="020B0604020202020204" pitchFamily="34" charset="0"/>
              <a:cs typeface="Arial" panose="020B0604020202020204" pitchFamily="34" charset="0"/>
            </a:rPr>
            <a:t>Municipios y Comunas de la Provincia de Córdoba</a:t>
          </a:r>
        </a:p>
        <a:p>
          <a:pPr algn="ctr"/>
          <a:br>
            <a:rPr lang="es-AR" sz="3600" baseline="0">
              <a:solidFill>
                <a:schemeClr val="bg1"/>
              </a:solidFill>
              <a:latin typeface="Arial" panose="020B0604020202020204" pitchFamily="34" charset="0"/>
              <a:cs typeface="Arial" panose="020B0604020202020204" pitchFamily="34" charset="0"/>
            </a:rPr>
          </a:br>
          <a:r>
            <a:rPr lang="es-AR" sz="2400" baseline="0">
              <a:solidFill>
                <a:schemeClr val="bg1"/>
              </a:solidFill>
              <a:latin typeface="Arial" panose="020B0604020202020204" pitchFamily="34" charset="0"/>
              <a:cs typeface="Arial" panose="020B0604020202020204" pitchFamily="34" charset="0"/>
            </a:rPr>
            <a:t>Años 2015-2021</a:t>
          </a:r>
          <a:endParaRPr lang="es-AR" sz="24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9524</xdr:colOff>
      <xdr:row>27</xdr:row>
      <xdr:rowOff>95810</xdr:rowOff>
    </xdr:from>
    <xdr:to>
      <xdr:col>13</xdr:col>
      <xdr:colOff>482999</xdr:colOff>
      <xdr:row>32</xdr:row>
      <xdr:rowOff>86285</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334495" y="5239310"/>
          <a:ext cx="10032092" cy="942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editAs="oneCell">
    <xdr:from>
      <xdr:col>0</xdr:col>
      <xdr:colOff>122144</xdr:colOff>
      <xdr:row>27</xdr:row>
      <xdr:rowOff>30816</xdr:rowOff>
    </xdr:from>
    <xdr:to>
      <xdr:col>14</xdr:col>
      <xdr:colOff>208989</xdr:colOff>
      <xdr:row>28</xdr:row>
      <xdr:rowOff>338</xdr:rowOff>
    </xdr:to>
    <xdr:pic>
      <xdr:nvPicPr>
        <xdr:cNvPr id="7" name="Imagen 6" descr="\\d250nfs02\EstudiosEconomicos\Logos\Gobierno de Córdoba\Gob-B-4.png">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268" t="83904" r="9822" b="4078"/>
        <a:stretch/>
      </xdr:blipFill>
      <xdr:spPr bwMode="auto">
        <a:xfrm>
          <a:off x="122144" y="5174316"/>
          <a:ext cx="10463492" cy="16002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302558</xdr:colOff>
      <xdr:row>28</xdr:row>
      <xdr:rowOff>89647</xdr:rowOff>
    </xdr:from>
    <xdr:to>
      <xdr:col>3</xdr:col>
      <xdr:colOff>112058</xdr:colOff>
      <xdr:row>31</xdr:row>
      <xdr:rowOff>78441</xdr:rowOff>
    </xdr:to>
    <xdr:pic>
      <xdr:nvPicPr>
        <xdr:cNvPr id="8" name="Imagen 7" descr="\\d250nfs02\EstudiosEconomicos\Logos\Gobierno de Córdoba\Finanzas C.pn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529" y="5423647"/>
          <a:ext cx="1490382" cy="560294"/>
        </a:xfrm>
        <a:prstGeom prst="rect">
          <a:avLst/>
        </a:prstGeom>
        <a:noFill/>
        <a:ln>
          <a:noFill/>
        </a:ln>
      </xdr:spPr>
    </xdr:pic>
    <xdr:clientData/>
  </xdr:twoCellAnchor>
  <xdr:twoCellAnchor editAs="oneCell">
    <xdr:from>
      <xdr:col>9</xdr:col>
      <xdr:colOff>190500</xdr:colOff>
      <xdr:row>28</xdr:row>
      <xdr:rowOff>33617</xdr:rowOff>
    </xdr:from>
    <xdr:to>
      <xdr:col>13</xdr:col>
      <xdr:colOff>179294</xdr:colOff>
      <xdr:row>32</xdr:row>
      <xdr:rowOff>11205</xdr:rowOff>
    </xdr:to>
    <xdr:pic>
      <xdr:nvPicPr>
        <xdr:cNvPr id="9" name="Imagen 8" descr="\\d250nfs02\EstudiosEconomicos\Logos\Gobierno de Córdoba\Gob-C-2.pn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39000" y="5367617"/>
          <a:ext cx="2823882" cy="73958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view="pageBreakPreview" topLeftCell="B1" zoomScale="85" zoomScaleNormal="85" zoomScaleSheetLayoutView="85" workbookViewId="0">
      <selection activeCell="T2" sqref="T2"/>
    </sheetView>
  </sheetViews>
  <sheetFormatPr baseColWidth="10" defaultRowHeight="14.4" x14ac:dyDescent="0.3"/>
  <cols>
    <col min="1" max="1" width="4.21875" customWidth="1"/>
    <col min="13" max="13" width="4.109375" customWidth="1"/>
    <col min="14" max="14" width="6.4414062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9"/>
  <sheetViews>
    <sheetView view="pageBreakPreview" zoomScale="115" zoomScaleNormal="100" zoomScaleSheetLayoutView="115" workbookViewId="0">
      <selection activeCell="B4" sqref="B4"/>
    </sheetView>
  </sheetViews>
  <sheetFormatPr baseColWidth="10" defaultColWidth="11.33203125" defaultRowHeight="10.199999999999999" x14ac:dyDescent="0.2"/>
  <cols>
    <col min="1" max="1" width="4.21875" style="9" customWidth="1"/>
    <col min="2" max="2" width="2" style="9" customWidth="1"/>
    <col min="3" max="3" width="1.44140625" style="9" customWidth="1"/>
    <col min="4" max="10" width="11.33203125" style="9" customWidth="1"/>
    <col min="11" max="11" width="3" style="9" customWidth="1"/>
    <col min="12" max="16384" width="11.33203125" style="9"/>
  </cols>
  <sheetData>
    <row r="2" spans="2:11" ht="12" x14ac:dyDescent="0.2">
      <c r="B2" s="12" t="s">
        <v>211</v>
      </c>
    </row>
    <row r="3" spans="2:11" ht="12" x14ac:dyDescent="0.2">
      <c r="B3" s="12" t="s">
        <v>212</v>
      </c>
    </row>
    <row r="4" spans="2:11" ht="11.4" x14ac:dyDescent="0.2">
      <c r="B4" s="13" t="s">
        <v>675</v>
      </c>
    </row>
    <row r="5" spans="2:11" ht="11.4" x14ac:dyDescent="0.2">
      <c r="B5" s="13"/>
    </row>
    <row r="6" spans="2:11" x14ac:dyDescent="0.2">
      <c r="B6" s="79" t="s">
        <v>210</v>
      </c>
      <c r="C6" s="79"/>
      <c r="D6" s="79"/>
      <c r="E6" s="79"/>
      <c r="F6" s="79"/>
      <c r="G6" s="79"/>
      <c r="H6" s="79"/>
      <c r="I6" s="79"/>
      <c r="J6" s="79"/>
      <c r="K6" s="79"/>
    </row>
    <row r="7" spans="2:11" x14ac:dyDescent="0.2">
      <c r="B7" s="79"/>
      <c r="C7" s="79"/>
      <c r="D7" s="79"/>
      <c r="E7" s="79"/>
      <c r="F7" s="79"/>
      <c r="G7" s="79"/>
      <c r="H7" s="79"/>
      <c r="I7" s="79"/>
      <c r="J7" s="79"/>
      <c r="K7" s="79"/>
    </row>
    <row r="8" spans="2:11" ht="12" x14ac:dyDescent="0.2">
      <c r="B8" s="14"/>
      <c r="C8" s="14"/>
      <c r="D8" s="14"/>
      <c r="E8" s="14"/>
      <c r="F8" s="14"/>
      <c r="G8" s="14"/>
      <c r="H8" s="14"/>
      <c r="I8" s="14"/>
      <c r="J8" s="14"/>
      <c r="K8" s="14"/>
    </row>
    <row r="9" spans="2:11" ht="12" x14ac:dyDescent="0.25">
      <c r="B9" s="11" t="s">
        <v>213</v>
      </c>
      <c r="D9" s="14"/>
      <c r="E9" s="14"/>
      <c r="F9" s="14"/>
      <c r="G9" s="14"/>
      <c r="H9" s="14"/>
      <c r="I9" s="14"/>
      <c r="J9" s="14"/>
      <c r="K9" s="14"/>
    </row>
    <row r="10" spans="2:11" ht="12" x14ac:dyDescent="0.2">
      <c r="B10" s="14"/>
      <c r="C10" s="14"/>
      <c r="D10" s="14"/>
      <c r="E10" s="14"/>
      <c r="F10" s="14"/>
      <c r="G10" s="14"/>
      <c r="H10" s="14"/>
      <c r="I10" s="14"/>
      <c r="J10" s="14"/>
      <c r="K10" s="14"/>
    </row>
    <row r="11" spans="2:11" ht="12" x14ac:dyDescent="0.25">
      <c r="C11" s="11" t="str">
        <f>+'I. Incrementos salarios'!B2</f>
        <v>I. Incrementos de salarios en municipios de la Provincia de Córdoba - Años 2015-2021</v>
      </c>
      <c r="D11" s="11"/>
    </row>
    <row r="12" spans="2:11" ht="7.5" customHeight="1" x14ac:dyDescent="0.25">
      <c r="C12" s="11"/>
    </row>
    <row r="13" spans="2:11" ht="12" x14ac:dyDescent="0.25">
      <c r="C13" s="28" t="s">
        <v>405</v>
      </c>
    </row>
    <row r="14" spans="2:11" ht="12" x14ac:dyDescent="0.25">
      <c r="D14" s="11" t="str">
        <f>+'II. Salarios'!B2</f>
        <v>II.a. Salario promedio en municipios de la Provincia de Córdoba - Años 2015-2021</v>
      </c>
    </row>
    <row r="15" spans="2:11" ht="12" x14ac:dyDescent="0.25">
      <c r="D15" s="11" t="str">
        <f>+'II. Salarios'!B294</f>
        <v>II.b. Salario promedio en comunas de la Provincia de Córdoba - Años 2015-2020</v>
      </c>
    </row>
    <row r="16" spans="2:11" x14ac:dyDescent="0.2">
      <c r="C16" s="10"/>
    </row>
    <row r="17" spans="3:4" ht="12" x14ac:dyDescent="0.25">
      <c r="C17" s="28" t="s">
        <v>406</v>
      </c>
    </row>
    <row r="18" spans="3:4" ht="12" x14ac:dyDescent="0.25">
      <c r="D18" s="11" t="str">
        <f>+'III. Empleo'!B2</f>
        <v>III.a. Empleo en municipios de la Provincia de Córdoba - Años 2015-2021</v>
      </c>
    </row>
    <row r="19" spans="3:4" ht="12" x14ac:dyDescent="0.25">
      <c r="D19" s="11" t="str">
        <f>+'III. Empleo'!B294</f>
        <v>III.b. Empleo en comunas de la Provincia de Córdoba - Años 2015-2020</v>
      </c>
    </row>
  </sheetData>
  <mergeCells count="1">
    <mergeCell ref="B6:K7"/>
  </mergeCells>
  <hyperlinks>
    <hyperlink ref="C11" location="'Incrementos salarios'!B2" display="'Incrementos salarios'!B2" xr:uid="{00000000-0004-0000-0100-000000000000}"/>
    <hyperlink ref="B9" location="Glosario!A1" display="Glosario" xr:uid="{00000000-0004-0000-0100-000001000000}"/>
    <hyperlink ref="D14" location="Salarios!B2" display="Salarios!B2" xr:uid="{00000000-0004-0000-0100-000002000000}"/>
    <hyperlink ref="D18" location="Empleo!B2" display="Empleo!B2" xr:uid="{00000000-0004-0000-0100-000003000000}"/>
    <hyperlink ref="D15" location="Salarios!B294" display="Salarios!B294" xr:uid="{00000000-0004-0000-0100-000004000000}"/>
    <hyperlink ref="D19" location="Empleo!B294" display="Empleo!B294" xr:uid="{00000000-0004-0000-0100-000005000000}"/>
  </hyperlink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5"/>
  <sheetViews>
    <sheetView view="pageBreakPreview" zoomScaleNormal="100" zoomScaleSheetLayoutView="100" workbookViewId="0">
      <selection activeCell="B4" sqref="B4"/>
    </sheetView>
  </sheetViews>
  <sheetFormatPr baseColWidth="10" defaultColWidth="6" defaultRowHeight="14.4" x14ac:dyDescent="0.3"/>
  <cols>
    <col min="1" max="1" width="2.44140625" style="2" customWidth="1"/>
    <col min="2" max="11" width="12.21875" style="2" customWidth="1"/>
    <col min="12" max="16384" width="6" style="2"/>
  </cols>
  <sheetData>
    <row r="2" spans="2:11" x14ac:dyDescent="0.3">
      <c r="B2" s="12" t="s">
        <v>211</v>
      </c>
      <c r="C2" s="9"/>
      <c r="D2" s="9"/>
      <c r="E2" s="9"/>
      <c r="F2" s="9"/>
      <c r="G2" s="9"/>
      <c r="H2" s="9"/>
      <c r="I2" s="9"/>
      <c r="J2" s="9"/>
      <c r="K2" s="9"/>
    </row>
    <row r="3" spans="2:11" x14ac:dyDescent="0.3">
      <c r="B3" s="12" t="s">
        <v>212</v>
      </c>
      <c r="C3" s="9"/>
      <c r="D3" s="9"/>
      <c r="E3" s="9"/>
      <c r="F3" s="9"/>
      <c r="G3" s="9"/>
      <c r="H3" s="9"/>
      <c r="I3" s="9"/>
      <c r="J3" s="9"/>
      <c r="K3" s="9"/>
    </row>
    <row r="4" spans="2:11" x14ac:dyDescent="0.3">
      <c r="B4" s="13" t="s">
        <v>675</v>
      </c>
      <c r="C4" s="9"/>
      <c r="D4" s="9"/>
      <c r="E4" s="9"/>
      <c r="F4" s="9"/>
      <c r="G4" s="9"/>
      <c r="H4" s="9"/>
      <c r="I4" s="9"/>
      <c r="J4" s="9"/>
      <c r="K4" s="9"/>
    </row>
    <row r="5" spans="2:11" x14ac:dyDescent="0.3">
      <c r="B5" s="13"/>
      <c r="C5" s="9"/>
      <c r="D5" s="9"/>
      <c r="E5" s="9"/>
      <c r="F5" s="9"/>
      <c r="G5" s="9"/>
      <c r="H5" s="9"/>
      <c r="I5" s="9"/>
      <c r="J5" s="9"/>
      <c r="K5" s="9"/>
    </row>
    <row r="6" spans="2:11" x14ac:dyDescent="0.3">
      <c r="B6" s="79" t="s">
        <v>214</v>
      </c>
      <c r="C6" s="79"/>
      <c r="D6" s="79"/>
      <c r="E6" s="79"/>
      <c r="F6" s="79"/>
      <c r="G6" s="79"/>
      <c r="H6" s="79"/>
      <c r="I6" s="79"/>
      <c r="J6" s="79"/>
      <c r="K6" s="79"/>
    </row>
    <row r="7" spans="2:11" x14ac:dyDescent="0.3">
      <c r="B7" s="79"/>
      <c r="C7" s="79"/>
      <c r="D7" s="79"/>
      <c r="E7" s="79"/>
      <c r="F7" s="79"/>
      <c r="G7" s="79"/>
      <c r="H7" s="79"/>
      <c r="I7" s="79"/>
      <c r="J7" s="79"/>
      <c r="K7" s="79"/>
    </row>
    <row r="9" spans="2:11" ht="21" customHeight="1" x14ac:dyDescent="0.3">
      <c r="B9" s="83" t="s">
        <v>215</v>
      </c>
      <c r="C9" s="84"/>
      <c r="D9" s="84"/>
      <c r="E9" s="84"/>
      <c r="F9" s="84"/>
      <c r="G9" s="84"/>
      <c r="H9" s="84"/>
      <c r="I9" s="84"/>
      <c r="J9" s="84"/>
      <c r="K9" s="84"/>
    </row>
    <row r="10" spans="2:11" ht="21" customHeight="1" x14ac:dyDescent="0.3">
      <c r="B10" s="81" t="s">
        <v>216</v>
      </c>
      <c r="C10" s="81"/>
      <c r="D10" s="81"/>
      <c r="E10" s="81"/>
      <c r="F10" s="81"/>
      <c r="G10" s="81"/>
      <c r="H10" s="81"/>
      <c r="I10" s="81"/>
      <c r="J10" s="81"/>
      <c r="K10" s="81"/>
    </row>
    <row r="11" spans="2:11" ht="39.75" customHeight="1" x14ac:dyDescent="0.3">
      <c r="B11" s="81" t="s">
        <v>666</v>
      </c>
      <c r="C11" s="81"/>
      <c r="D11" s="81"/>
      <c r="E11" s="81"/>
      <c r="F11" s="81"/>
      <c r="G11" s="81"/>
      <c r="H11" s="81"/>
      <c r="I11" s="81"/>
      <c r="J11" s="81"/>
      <c r="K11" s="81"/>
    </row>
    <row r="12" spans="2:11" ht="42" customHeight="1" x14ac:dyDescent="0.3">
      <c r="B12" s="81" t="s">
        <v>223</v>
      </c>
      <c r="C12" s="82"/>
      <c r="D12" s="82"/>
      <c r="E12" s="82"/>
      <c r="F12" s="82"/>
      <c r="G12" s="82"/>
      <c r="H12" s="82"/>
      <c r="I12" s="82"/>
      <c r="J12" s="82"/>
      <c r="K12" s="82"/>
    </row>
    <row r="13" spans="2:11" ht="51" customHeight="1" x14ac:dyDescent="0.3">
      <c r="B13" s="81" t="s">
        <v>672</v>
      </c>
      <c r="C13" s="82"/>
      <c r="D13" s="82"/>
      <c r="E13" s="82"/>
      <c r="F13" s="82"/>
      <c r="G13" s="82"/>
      <c r="H13" s="82"/>
      <c r="I13" s="82"/>
      <c r="J13" s="82"/>
      <c r="K13" s="82"/>
    </row>
    <row r="14" spans="2:11" ht="21" customHeight="1" x14ac:dyDescent="0.3">
      <c r="B14" s="81" t="s">
        <v>669</v>
      </c>
      <c r="C14" s="82"/>
      <c r="D14" s="82"/>
      <c r="E14" s="82"/>
      <c r="F14" s="82"/>
      <c r="G14" s="82"/>
      <c r="H14" s="82"/>
      <c r="I14" s="82"/>
      <c r="J14" s="82"/>
      <c r="K14" s="82"/>
    </row>
    <row r="15" spans="2:11" ht="17.399999999999999" customHeight="1" x14ac:dyDescent="0.3">
      <c r="B15" s="80" t="s">
        <v>671</v>
      </c>
      <c r="C15" s="80"/>
      <c r="D15" s="80"/>
      <c r="E15" s="80"/>
      <c r="F15" s="80"/>
      <c r="G15" s="80"/>
      <c r="H15" s="80"/>
      <c r="I15" s="80"/>
      <c r="J15" s="80"/>
      <c r="K15" s="80"/>
    </row>
  </sheetData>
  <mergeCells count="8">
    <mergeCell ref="B15:K15"/>
    <mergeCell ref="B14:K14"/>
    <mergeCell ref="B13:K13"/>
    <mergeCell ref="B6:K7"/>
    <mergeCell ref="B9:K9"/>
    <mergeCell ref="B10:K10"/>
    <mergeCell ref="B11:K11"/>
    <mergeCell ref="B12:K12"/>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212"/>
  <sheetViews>
    <sheetView workbookViewId="0">
      <pane xSplit="2" ySplit="7" topLeftCell="C8" activePane="bottomRight" state="frozen"/>
      <selection pane="topRight" activeCell="C1" sqref="C1"/>
      <selection pane="bottomLeft" activeCell="A8" sqref="A8"/>
      <selection pane="bottomRight" activeCell="B3" sqref="B3"/>
    </sheetView>
  </sheetViews>
  <sheetFormatPr baseColWidth="10" defaultColWidth="11" defaultRowHeight="14.4" x14ac:dyDescent="0.3"/>
  <cols>
    <col min="1" max="1" width="2.44140625" style="2" customWidth="1"/>
    <col min="2" max="2" width="34.6640625" style="2" customWidth="1"/>
    <col min="3" max="3" width="10.77734375" style="2" customWidth="1"/>
    <col min="4" max="9" width="11" style="2"/>
    <col min="10" max="10" width="9.33203125" style="2" customWidth="1"/>
    <col min="11" max="16384" width="11" style="2"/>
  </cols>
  <sheetData>
    <row r="2" spans="2:10" ht="18" x14ac:dyDescent="0.35">
      <c r="B2" s="7" t="s">
        <v>679</v>
      </c>
    </row>
    <row r="3" spans="2:10" x14ac:dyDescent="0.3">
      <c r="B3" s="8" t="s">
        <v>209</v>
      </c>
    </row>
    <row r="5" spans="2:10" x14ac:dyDescent="0.3">
      <c r="B5" s="29" t="s">
        <v>179</v>
      </c>
      <c r="C5" s="30">
        <v>2015</v>
      </c>
      <c r="D5" s="30" t="s">
        <v>205</v>
      </c>
      <c r="E5" s="30" t="s">
        <v>206</v>
      </c>
      <c r="F5" s="30">
        <v>2018</v>
      </c>
      <c r="G5" s="30" t="s">
        <v>207</v>
      </c>
      <c r="H5" s="72" t="s">
        <v>208</v>
      </c>
      <c r="I5" s="41" t="s">
        <v>676</v>
      </c>
      <c r="J5" s="49">
        <v>44197</v>
      </c>
    </row>
    <row r="6" spans="2:10" x14ac:dyDescent="0.3">
      <c r="B6" s="31" t="s">
        <v>668</v>
      </c>
      <c r="C6" s="47">
        <f>+((C7*'Empleo ISS'!C7)+('Empleo ISS'!C17*'I. Incrementos salarios'!C17)+('I. Incrementos salarios'!C20*'Empleo ISS'!C20)+('Empleo ISS'!C33*'I. Incrementos salarios'!C33)+('I. Incrementos salarios'!C38*'Empleo ISS'!C38)+('Empleo ISS'!C48*'I. Incrementos salarios'!C48)+('I. Incrementos salarios'!C56*'Empleo ISS'!C56)+('Empleo ISS'!C59*'I. Incrementos salarios'!C59)+('I. Incrementos salarios'!C67*'Empleo ISS'!C67)+('Empleo ISS'!C80*'I. Incrementos salarios'!C80)+('I. Incrementos salarios'!C82*'Empleo ISS'!C82)+('Empleo ISS'!C87*'I. Incrementos salarios'!C87)+('I. Incrementos salarios'!C101*'Empleo ISS'!C101)+('Empleo ISS'!C121*'I. Incrementos salarios'!C121)+('I. Incrementos salarios'!C127*'Empleo ISS'!C127)+('Empleo ISS'!C130*'I. Incrementos salarios'!C130)+('I. Incrementos salarios'!C141*'Empleo ISS'!C141)+('Empleo ISS'!C146*'I. Incrementos salarios'!C146)+('I. Incrementos salarios'!C149*'Empleo ISS'!C149)+('Empleo ISS'!C174*'I. Incrementos salarios'!C174)+('I. Incrementos salarios'!C179*'Empleo ISS'!C179)+('Empleo ISS'!C181*'I. Incrementos salarios'!C181)+('I. Incrementos salarios'!C190*'Empleo ISS'!C190)+('Empleo ISS'!C193*'I. Incrementos salarios'!C193)+('I. Incrementos salarios'!C197*'Empleo ISS'!C197))/'Empleo ISS'!C6</f>
        <v>0.34115047530287484</v>
      </c>
      <c r="D6" s="47">
        <f>+((D7*'Empleo ISS'!D7)+('Empleo ISS'!D17*'I. Incrementos salarios'!D17)+('I. Incrementos salarios'!D20*'Empleo ISS'!D20)+('Empleo ISS'!D33*'I. Incrementos salarios'!D33)+('I. Incrementos salarios'!D38*'Empleo ISS'!D38)+('Empleo ISS'!D48*'I. Incrementos salarios'!D48)+('I. Incrementos salarios'!D56*'Empleo ISS'!D56)+('Empleo ISS'!D59*'I. Incrementos salarios'!D59)+('I. Incrementos salarios'!D67*'Empleo ISS'!D67)+('Empleo ISS'!D80*'I. Incrementos salarios'!D80)+('I. Incrementos salarios'!D82*'Empleo ISS'!D82)+('Empleo ISS'!D87*'I. Incrementos salarios'!D87)+('I. Incrementos salarios'!D101*'Empleo ISS'!D101)+('Empleo ISS'!D121*'I. Incrementos salarios'!D121)+('I. Incrementos salarios'!D127*'Empleo ISS'!D127)+('Empleo ISS'!D130*'I. Incrementos salarios'!D130)+('I. Incrementos salarios'!D141*'Empleo ISS'!D141)+('Empleo ISS'!D146*'I. Incrementos salarios'!D146)+('I. Incrementos salarios'!D149*'Empleo ISS'!D149)+('Empleo ISS'!D174*'I. Incrementos salarios'!D174)+('I. Incrementos salarios'!D179*'Empleo ISS'!D179)+('Empleo ISS'!D181*'I. Incrementos salarios'!D181)+('I. Incrementos salarios'!D190*'Empleo ISS'!D190)+('Empleo ISS'!D193*'I. Incrementos salarios'!D193)+('I. Incrementos salarios'!D197*'Empleo ISS'!D197))/'Empleo ISS'!D6</f>
        <v>0.34882553251496018</v>
      </c>
      <c r="E6" s="47">
        <f>+((E7*'Empleo ISS'!E7)+('Empleo ISS'!E17*'I. Incrementos salarios'!E17)+('I. Incrementos salarios'!E20*'Empleo ISS'!E20)+('Empleo ISS'!E33*'I. Incrementos salarios'!E33)+('I. Incrementos salarios'!E38*'Empleo ISS'!E38)+('Empleo ISS'!E48*'I. Incrementos salarios'!E48)+('I. Incrementos salarios'!E56*'Empleo ISS'!E56)+('Empleo ISS'!E59*'I. Incrementos salarios'!E59)+('I. Incrementos salarios'!E67*'Empleo ISS'!E67)+('Empleo ISS'!E80*'I. Incrementos salarios'!E80)+('I. Incrementos salarios'!E82*'Empleo ISS'!E82)+('Empleo ISS'!E87*'I. Incrementos salarios'!E87)+('I. Incrementos salarios'!E101*'Empleo ISS'!E101)+('Empleo ISS'!E121*'I. Incrementos salarios'!E121)+('I. Incrementos salarios'!E127*'Empleo ISS'!E127)+('Empleo ISS'!E130*'I. Incrementos salarios'!E130)+('I. Incrementos salarios'!E141*'Empleo ISS'!E141)+('Empleo ISS'!E146*'I. Incrementos salarios'!E146)+('I. Incrementos salarios'!E149*'Empleo ISS'!E149)+('Empleo ISS'!E174*'I. Incrementos salarios'!E174)+('I. Incrementos salarios'!E179*'Empleo ISS'!E179)+('Empleo ISS'!E181*'I. Incrementos salarios'!E181)+('I. Incrementos salarios'!E190*'Empleo ISS'!E190)+('Empleo ISS'!E193*'I. Incrementos salarios'!E193)+('I. Incrementos salarios'!E197*'Empleo ISS'!E197))/'Empleo ISS'!E6</f>
        <v>0.26558822905395801</v>
      </c>
      <c r="F6" s="47">
        <f>+((F7*'Empleo ISS'!F7)+('Empleo ISS'!F17*'I. Incrementos salarios'!F17)+('I. Incrementos salarios'!F20*'Empleo ISS'!F20)+('Empleo ISS'!F33*'I. Incrementos salarios'!F33)+('I. Incrementos salarios'!F38*'Empleo ISS'!F38)+('Empleo ISS'!F48*'I. Incrementos salarios'!F48)+('I. Incrementos salarios'!F56*'Empleo ISS'!F56)+('Empleo ISS'!F59*'I. Incrementos salarios'!F59)+('I. Incrementos salarios'!F67*'Empleo ISS'!F67)+('Empleo ISS'!F80*'I. Incrementos salarios'!F80)+('I. Incrementos salarios'!F82*'Empleo ISS'!F82)+('Empleo ISS'!F87*'I. Incrementos salarios'!F87)+('I. Incrementos salarios'!F101*'Empleo ISS'!F101)+('Empleo ISS'!F121*'I. Incrementos salarios'!F121)+('I. Incrementos salarios'!F127*'Empleo ISS'!F127)+('Empleo ISS'!F130*'I. Incrementos salarios'!F130)+('I. Incrementos salarios'!F141*'Empleo ISS'!F141)+('Empleo ISS'!F146*'I. Incrementos salarios'!F146)+('I. Incrementos salarios'!F149*'Empleo ISS'!F149)+('Empleo ISS'!F174*'I. Incrementos salarios'!F174)+('I. Incrementos salarios'!F179*'Empleo ISS'!F179)+('Empleo ISS'!F181*'I. Incrementos salarios'!F181)+('I. Incrementos salarios'!F190*'Empleo ISS'!F190)+('Empleo ISS'!F193*'I. Incrementos salarios'!F193)+('I. Incrementos salarios'!F197*'Empleo ISS'!F197))/'Empleo ISS'!F6</f>
        <v>0.36263808975234113</v>
      </c>
      <c r="G6" s="47">
        <f>+((G7*'Empleo ISS'!G7)+('Empleo ISS'!G17*'I. Incrementos salarios'!G17)+('I. Incrementos salarios'!G20*'Empleo ISS'!G20)+('Empleo ISS'!G33*'I. Incrementos salarios'!G33)+('I. Incrementos salarios'!G38*'Empleo ISS'!G38)+('Empleo ISS'!G48*'I. Incrementos salarios'!G48)+('I. Incrementos salarios'!G56*'Empleo ISS'!G56)+('Empleo ISS'!G59*'I. Incrementos salarios'!G59)+('I. Incrementos salarios'!G67*'Empleo ISS'!G67)+('Empleo ISS'!G80*'I. Incrementos salarios'!G80)+('I. Incrementos salarios'!G82*'Empleo ISS'!G82)+('Empleo ISS'!G87*'I. Incrementos salarios'!G87)+('I. Incrementos salarios'!G101*'Empleo ISS'!G101)+('Empleo ISS'!G121*'I. Incrementos salarios'!G121)+('I. Incrementos salarios'!G127*'Empleo ISS'!G127)+('Empleo ISS'!G130*'I. Incrementos salarios'!G130)+('I. Incrementos salarios'!G141*'Empleo ISS'!G141)+('Empleo ISS'!G146*'I. Incrementos salarios'!G146)+('I. Incrementos salarios'!G149*'Empleo ISS'!G149)+('Empleo ISS'!G174*'I. Incrementos salarios'!G174)+('I. Incrementos salarios'!G179*'Empleo ISS'!G179)+('Empleo ISS'!G181*'I. Incrementos salarios'!G181)+('I. Incrementos salarios'!G190*'Empleo ISS'!G190)+('Empleo ISS'!G193*'I. Incrementos salarios'!G193)+('I. Incrementos salarios'!G197*'Empleo ISS'!G197))/'Empleo ISS'!G6</f>
        <v>0.44920833596265614</v>
      </c>
      <c r="H6" s="73">
        <f>+((H7*'Empleo ISS'!H7)+('Empleo ISS'!H17*'I. Incrementos salarios'!H17)+('I. Incrementos salarios'!H20*'Empleo ISS'!H20)+('Empleo ISS'!H33*'I. Incrementos salarios'!H33)+('I. Incrementos salarios'!H38*'Empleo ISS'!H38)+('Empleo ISS'!H48*'I. Incrementos salarios'!H48)+('I. Incrementos salarios'!H56*'Empleo ISS'!H56)+('Empleo ISS'!H59*'I. Incrementos salarios'!H59)+('I. Incrementos salarios'!H67*'Empleo ISS'!H67)+('Empleo ISS'!H80*'I. Incrementos salarios'!H80)+('I. Incrementos salarios'!H82*'Empleo ISS'!H82)+('Empleo ISS'!H87*'I. Incrementos salarios'!H87)+('I. Incrementos salarios'!H101*'Empleo ISS'!H101)+('Empleo ISS'!H121*'I. Incrementos salarios'!H121)+('I. Incrementos salarios'!H127*'Empleo ISS'!H127)+('Empleo ISS'!H130*'I. Incrementos salarios'!H130)+('I. Incrementos salarios'!H141*'Empleo ISS'!H141)+('Empleo ISS'!H146*'I. Incrementos salarios'!H146)+('I. Incrementos salarios'!H149*'Empleo ISS'!H149)+('Empleo ISS'!H174*'I. Incrementos salarios'!H174)+('I. Incrementos salarios'!H179*'Empleo ISS'!H179)+('Empleo ISS'!H181*'I. Incrementos salarios'!H181)+('I. Incrementos salarios'!H190*'Empleo ISS'!H190)+('Empleo ISS'!H193*'I. Incrementos salarios'!H193)+('I. Incrementos salarios'!H197*'Empleo ISS'!H197))/'Empleo ISS'!H6</f>
        <v>0.14376730245133476</v>
      </c>
      <c r="I6" s="78">
        <f>+((I7*'Empleo ISS'!I7)+('Empleo ISS'!I17*'I. Incrementos salarios'!I17)+('I. Incrementos salarios'!I20*'Empleo ISS'!I20)+('Empleo ISS'!I33*'I. Incrementos salarios'!I33)+('I. Incrementos salarios'!I38*'Empleo ISS'!I38)+('Empleo ISS'!I48*'I. Incrementos salarios'!I48)+('I. Incrementos salarios'!I56*'Empleo ISS'!I56)+('Empleo ISS'!I59*'I. Incrementos salarios'!I59)+('I. Incrementos salarios'!I67*'Empleo ISS'!I67)+('Empleo ISS'!I80*'I. Incrementos salarios'!I80)+('I. Incrementos salarios'!I82*'Empleo ISS'!I82)+('Empleo ISS'!I87*'I. Incrementos salarios'!I87)+('I. Incrementos salarios'!I101*'Empleo ISS'!I101)+('Empleo ISS'!I121*'I. Incrementos salarios'!I121)+('I. Incrementos salarios'!I127*'Empleo ISS'!I127)+('Empleo ISS'!I130*'I. Incrementos salarios'!I130)+('I. Incrementos salarios'!I141*'Empleo ISS'!I141)+('Empleo ISS'!I146*'I. Incrementos salarios'!I146)+('I. Incrementos salarios'!I149*'Empleo ISS'!I149)+('Empleo ISS'!I174*'I. Incrementos salarios'!I174)+('I. Incrementos salarios'!I179*'Empleo ISS'!I179)+('Empleo ISS'!I181*'I. Incrementos salarios'!I181)+('I. Incrementos salarios'!I190*'Empleo ISS'!I190)+('Empleo ISS'!I193*'I. Incrementos salarios'!I193)+('I. Incrementos salarios'!I197*'Empleo ISS'!I197))/'Empleo ISS'!I6</f>
        <v>5.6421901189333806E-3</v>
      </c>
      <c r="J6" s="68">
        <f>+((J7*'Empleo ISS'!J7)+('Empleo ISS'!J17*'I. Incrementos salarios'!J17)+('I. Incrementos salarios'!J20*'Empleo ISS'!J20)+('Empleo ISS'!J33*'I. Incrementos salarios'!J33)+('I. Incrementos salarios'!J38*'Empleo ISS'!J38)+('Empleo ISS'!J48*'I. Incrementos salarios'!J48)+('I. Incrementos salarios'!J56*'Empleo ISS'!J56)+('Empleo ISS'!J59*'I. Incrementos salarios'!J59)+('I. Incrementos salarios'!J67*'Empleo ISS'!J67)+('Empleo ISS'!J80*'I. Incrementos salarios'!J80)+('I. Incrementos salarios'!J82*'Empleo ISS'!J82)+('Empleo ISS'!J87*'I. Incrementos salarios'!J87)+('I. Incrementos salarios'!J101*'Empleo ISS'!J101)+('Empleo ISS'!J121*'I. Incrementos salarios'!J121)+('I. Incrementos salarios'!J127*'Empleo ISS'!J127)+('Empleo ISS'!J130*'I. Incrementos salarios'!J130)+('I. Incrementos salarios'!J141*'Empleo ISS'!J141)+('Empleo ISS'!J146*'I. Incrementos salarios'!J146)+('I. Incrementos salarios'!J149*'Empleo ISS'!J149)+('Empleo ISS'!J174*'I. Incrementos salarios'!J174)+('I. Incrementos salarios'!J179*'Empleo ISS'!J179)+('Empleo ISS'!J181*'I. Incrementos salarios'!J181)+('I. Incrementos salarios'!J190*'Empleo ISS'!J190)+('Empleo ISS'!J193*'I. Incrementos salarios'!J193)+('I. Incrementos salarios'!J197*'Empleo ISS'!J197))/'Empleo ISS'!J6</f>
        <v>5.6421901189333797E-3</v>
      </c>
    </row>
    <row r="7" spans="2:10" x14ac:dyDescent="0.3">
      <c r="B7" s="46" t="s">
        <v>180</v>
      </c>
      <c r="C7" s="32">
        <f>+SUMPRODUCT(C8:C16,'Empleo ISS'!C8:C16)/'Empleo ISS'!C7</f>
        <v>0.33789365954420814</v>
      </c>
      <c r="D7" s="32">
        <f>+SUMPRODUCT(D8:D16,'Empleo ISS'!D8:D16)/'Empleo ISS'!D7</f>
        <v>0.40296153900925213</v>
      </c>
      <c r="E7" s="32">
        <f>+SUMPRODUCT(E8:E16,'Empleo ISS'!E8:E16)/'Empleo ISS'!E7</f>
        <v>0.27248669155102678</v>
      </c>
      <c r="F7" s="32">
        <f>+SUMPRODUCT(F8:F16,'Empleo ISS'!F8:F16)/'Empleo ISS'!F7</f>
        <v>0.21574136617521381</v>
      </c>
      <c r="G7" s="32">
        <f>+SUMPRODUCT(G8:G16,'Empleo ISS'!G8:G16)/'Empleo ISS'!G7</f>
        <v>0.32580086429615351</v>
      </c>
      <c r="H7" s="74">
        <f>+SUMPRODUCT(H8:H16,'Empleo ISS'!H8:H16)/'Empleo ISS'!H7</f>
        <v>0.26236610811048827</v>
      </c>
      <c r="I7" s="43">
        <f>+SUMPRODUCT(I8:I16,'Empleo ISS'!I8:I16)/'Empleo ISS'!I7</f>
        <v>5.51327757125155E-2</v>
      </c>
      <c r="J7" s="69">
        <f>+SUMPRODUCT(J8:J16,'Empleo ISS'!J8:J16)/'Empleo ISS'!J7</f>
        <v>5.5132775712515486E-2</v>
      </c>
    </row>
    <row r="8" spans="2:10" x14ac:dyDescent="0.3">
      <c r="B8" s="3" t="s">
        <v>224</v>
      </c>
      <c r="C8" s="4">
        <v>0.31186247258000033</v>
      </c>
      <c r="D8" s="4">
        <v>0.27680439850640481</v>
      </c>
      <c r="E8" s="4">
        <v>0.2704988450000001</v>
      </c>
      <c r="F8" s="4">
        <v>0.33250039667361508</v>
      </c>
      <c r="G8" s="4">
        <v>0.31839909913779563</v>
      </c>
      <c r="H8" s="75">
        <v>0.43894475445200198</v>
      </c>
      <c r="I8" s="44">
        <v>5.5449999999999999E-2</v>
      </c>
      <c r="J8" s="38">
        <v>5.5449999999999999E-2</v>
      </c>
    </row>
    <row r="9" spans="2:10" x14ac:dyDescent="0.3">
      <c r="B9" s="3" t="s">
        <v>225</v>
      </c>
      <c r="C9" s="4">
        <v>0.29935264005199991</v>
      </c>
      <c r="D9" s="4">
        <v>0.32149935009679997</v>
      </c>
      <c r="E9" s="4">
        <v>0.2812800000000002</v>
      </c>
      <c r="F9" s="4">
        <v>0.15499790000000013</v>
      </c>
      <c r="G9" s="4">
        <v>0.33126875</v>
      </c>
      <c r="H9" s="75">
        <v>0.37525719023000015</v>
      </c>
      <c r="I9" s="44">
        <v>0</v>
      </c>
      <c r="J9" s="38"/>
    </row>
    <row r="10" spans="2:10" x14ac:dyDescent="0.3">
      <c r="B10" s="3" t="s">
        <v>226</v>
      </c>
      <c r="C10" s="4">
        <v>0.3296640000000004</v>
      </c>
      <c r="D10" s="4">
        <v>0.43441644544000013</v>
      </c>
      <c r="E10" s="4">
        <v>0.30636800000000042</v>
      </c>
      <c r="F10" s="4">
        <v>0.27116000000000029</v>
      </c>
      <c r="G10" s="4">
        <v>0.4170302578643752</v>
      </c>
      <c r="H10" s="75">
        <v>0.54037694800000069</v>
      </c>
      <c r="I10" s="44">
        <v>0</v>
      </c>
      <c r="J10" s="15"/>
    </row>
    <row r="11" spans="2:10" x14ac:dyDescent="0.3">
      <c r="B11" s="3" t="s">
        <v>227</v>
      </c>
      <c r="C11" s="4">
        <v>0.15110472738500014</v>
      </c>
      <c r="D11" s="4">
        <v>0.14672499999999999</v>
      </c>
      <c r="E11" s="4">
        <v>0.22255622401048902</v>
      </c>
      <c r="F11" s="4">
        <v>0.1380758174236445</v>
      </c>
      <c r="G11" s="4">
        <v>0.85808499280261996</v>
      </c>
      <c r="H11" s="75">
        <v>0.53567723970677972</v>
      </c>
      <c r="I11" s="44">
        <v>0</v>
      </c>
      <c r="J11" s="38"/>
    </row>
    <row r="12" spans="2:10" x14ac:dyDescent="0.3">
      <c r="B12" s="3" t="s">
        <v>228</v>
      </c>
      <c r="C12" s="4">
        <v>0.25346936005200016</v>
      </c>
      <c r="D12" s="4">
        <v>0.30680945896712197</v>
      </c>
      <c r="E12" s="4">
        <v>0.28700832112655528</v>
      </c>
      <c r="F12" s="4">
        <v>0.2179677419472883</v>
      </c>
      <c r="G12" s="4">
        <v>0.37662227610631094</v>
      </c>
      <c r="H12" s="75">
        <v>0.10782702129599997</v>
      </c>
      <c r="I12" s="44">
        <v>0</v>
      </c>
      <c r="J12" s="38"/>
    </row>
    <row r="13" spans="2:10" x14ac:dyDescent="0.3">
      <c r="B13" s="3" t="s">
        <v>229</v>
      </c>
      <c r="C13" s="4">
        <v>0.51250000000000018</v>
      </c>
      <c r="D13" s="4">
        <v>0.22697400000000001</v>
      </c>
      <c r="E13" s="4">
        <v>0.34025210000000006</v>
      </c>
      <c r="F13" s="4">
        <v>0.25</v>
      </c>
      <c r="G13" s="4">
        <v>0.25</v>
      </c>
      <c r="H13" s="75">
        <v>0.35000000000000009</v>
      </c>
      <c r="I13" s="44">
        <v>0.35000000000000009</v>
      </c>
      <c r="J13" s="38">
        <v>0.35</v>
      </c>
    </row>
    <row r="14" spans="2:10" x14ac:dyDescent="0.3">
      <c r="B14" s="3" t="s">
        <v>230</v>
      </c>
      <c r="C14" s="4">
        <v>0.43663393499999992</v>
      </c>
      <c r="D14" s="4">
        <v>0.265625</v>
      </c>
      <c r="E14" s="4">
        <v>0.38455840615664005</v>
      </c>
      <c r="F14" s="4">
        <v>0.24517932667193931</v>
      </c>
      <c r="G14" s="4">
        <v>0.34925061023206982</v>
      </c>
      <c r="H14" s="75">
        <v>0.38589734374999973</v>
      </c>
      <c r="I14" s="44">
        <v>0</v>
      </c>
      <c r="J14" s="38"/>
    </row>
    <row r="15" spans="2:10" x14ac:dyDescent="0.3">
      <c r="B15" s="3" t="s">
        <v>231</v>
      </c>
      <c r="C15" s="4">
        <v>0.30977986977347172</v>
      </c>
      <c r="D15" s="4">
        <v>0.65492504733746348</v>
      </c>
      <c r="E15" s="4">
        <v>0.2113083489018095</v>
      </c>
      <c r="F15" s="4">
        <v>0.15002245920667212</v>
      </c>
      <c r="G15" s="4">
        <v>0.199984722028135</v>
      </c>
      <c r="H15" s="75">
        <v>0</v>
      </c>
      <c r="I15" s="44">
        <v>0</v>
      </c>
      <c r="J15" s="15"/>
    </row>
    <row r="16" spans="2:10" x14ac:dyDescent="0.3">
      <c r="B16" s="3" t="s">
        <v>232</v>
      </c>
      <c r="C16" s="4">
        <v>0.36304313322768533</v>
      </c>
      <c r="D16" s="4">
        <v>0.29764250000000048</v>
      </c>
      <c r="E16" s="4">
        <v>0.31445160700967012</v>
      </c>
      <c r="F16" s="4">
        <v>0.28629515000000016</v>
      </c>
      <c r="G16" s="4">
        <v>0.48737017444258934</v>
      </c>
      <c r="H16" s="75">
        <v>0.42170510064719102</v>
      </c>
      <c r="I16" s="44">
        <v>0</v>
      </c>
      <c r="J16" s="38"/>
    </row>
    <row r="17" spans="2:10" x14ac:dyDescent="0.3">
      <c r="B17" s="33" t="s">
        <v>217</v>
      </c>
      <c r="C17" s="34">
        <f>+SUMPRODUCT(C18:C19,'Empleo ISS'!C18:C19)/'Empleo ISS'!C17</f>
        <v>0.3160678400000001</v>
      </c>
      <c r="D17" s="34">
        <f>+SUMPRODUCT(D18:D19,'Empleo ISS'!D18:D19)/'Empleo ISS'!D17</f>
        <v>0.3616665920000004</v>
      </c>
      <c r="E17" s="34">
        <f>+SUMPRODUCT(E18:E19,'Empleo ISS'!E18:E19)/'Empleo ISS'!E17</f>
        <v>0.23239843627372572</v>
      </c>
      <c r="F17" s="34">
        <f>+SUMPRODUCT(F18:F19,'Empleo ISS'!F18:F19)/'Empleo ISS'!F17</f>
        <v>0.48563840146175052</v>
      </c>
      <c r="G17" s="34">
        <f>+SUMPRODUCT(G18:G19,'Empleo ISS'!G18:G19)/'Empleo ISS'!G17</f>
        <v>0.50959950823189237</v>
      </c>
      <c r="H17" s="76">
        <f>+SUMPRODUCT(H18:H19,'Empleo ISS'!H18:H19)/'Empleo ISS'!H17</f>
        <v>-7.3555753385147166E-2</v>
      </c>
      <c r="I17" s="42">
        <f>+SUMPRODUCT(I18:I19,'Empleo ISS'!I18:I19)/'Empleo ISS'!I17</f>
        <v>0</v>
      </c>
      <c r="J17" s="69">
        <f>+SUMPRODUCT(J18:J19,'Empleo ISS'!J18:J19)/'Empleo ISS'!J17</f>
        <v>0</v>
      </c>
    </row>
    <row r="18" spans="2:10" x14ac:dyDescent="0.3">
      <c r="B18" s="16" t="s">
        <v>403</v>
      </c>
      <c r="C18" s="15">
        <v>0.3160678400000001</v>
      </c>
      <c r="D18" s="4">
        <v>0.3616665920000004</v>
      </c>
      <c r="E18" s="4">
        <v>0.23239843627372569</v>
      </c>
      <c r="F18" s="4">
        <v>0.48563840146175052</v>
      </c>
      <c r="G18" s="4">
        <v>0.45027036921744168</v>
      </c>
      <c r="H18" s="75">
        <v>-0.16391611311599996</v>
      </c>
      <c r="I18" s="44">
        <v>0</v>
      </c>
      <c r="J18" s="15"/>
    </row>
    <row r="19" spans="2:10" x14ac:dyDescent="0.3">
      <c r="B19" s="5" t="s">
        <v>404</v>
      </c>
      <c r="C19" s="15">
        <v>0.3160678400000001</v>
      </c>
      <c r="D19" s="4">
        <v>0.3616665920000004</v>
      </c>
      <c r="E19" s="4">
        <v>0.23239843627372569</v>
      </c>
      <c r="F19" s="4">
        <v>0.48563840146175052</v>
      </c>
      <c r="G19" s="4">
        <v>0.51257833509013073</v>
      </c>
      <c r="H19" s="75">
        <v>-6.9556913732285897E-2</v>
      </c>
      <c r="I19" s="44">
        <v>0</v>
      </c>
      <c r="J19" s="15"/>
    </row>
    <row r="20" spans="2:10" x14ac:dyDescent="0.3">
      <c r="B20" s="33" t="s">
        <v>181</v>
      </c>
      <c r="C20" s="34">
        <f>+SUMPRODUCT(C21:C32,'Empleo ISS'!C21:C32)/'Empleo ISS'!C20</f>
        <v>0.3435616438806251</v>
      </c>
      <c r="D20" s="34">
        <f>+SUMPRODUCT(D21:D32,'Empleo ISS'!D21:D32)/'Empleo ISS'!D20</f>
        <v>0.3681983303728899</v>
      </c>
      <c r="E20" s="34">
        <f>+SUMPRODUCT(E21:E32,'Empleo ISS'!E21:E32)/'Empleo ISS'!E20</f>
        <v>0.28578207841076925</v>
      </c>
      <c r="F20" s="34">
        <f>+SUMPRODUCT(F21:F32,'Empleo ISS'!F21:F32)/'Empleo ISS'!F20</f>
        <v>0.27024108291849386</v>
      </c>
      <c r="G20" s="34">
        <f>+SUMPRODUCT(G21:G32,'Empleo ISS'!G21:G32)/'Empleo ISS'!G20</f>
        <v>0.4544637095252872</v>
      </c>
      <c r="H20" s="76">
        <f>+SUMPRODUCT(H21:H32,'Empleo ISS'!H21:H32)/'Empleo ISS'!H20</f>
        <v>0.23173896162770835</v>
      </c>
      <c r="I20" s="42">
        <f>+SUMPRODUCT(I21:I32,'Empleo ISS'!I21:I32)/'Empleo ISS'!I20</f>
        <v>4.1931639895405283E-3</v>
      </c>
      <c r="J20" s="69">
        <f>+SUMPRODUCT(J21:J32,'Empleo ISS'!J21:J32)/'Empleo ISS'!J20</f>
        <v>4.19316398954053E-3</v>
      </c>
    </row>
    <row r="21" spans="2:10" x14ac:dyDescent="0.3">
      <c r="B21" s="3" t="s">
        <v>233</v>
      </c>
      <c r="C21" s="4">
        <v>0.33579479861198003</v>
      </c>
      <c r="D21" s="4">
        <v>0.25539930598399985</v>
      </c>
      <c r="E21" s="4">
        <v>0.21074528000000003</v>
      </c>
      <c r="F21" s="4">
        <v>0.17141913015200005</v>
      </c>
      <c r="G21" s="4">
        <v>0.58095589405767534</v>
      </c>
      <c r="H21" s="75">
        <v>0.15677934308600028</v>
      </c>
      <c r="I21" s="44">
        <v>5.2699999999999969E-2</v>
      </c>
      <c r="J21" s="15">
        <v>5.2699999999999997E-2</v>
      </c>
    </row>
    <row r="22" spans="2:10" x14ac:dyDescent="0.3">
      <c r="B22" s="3" t="s">
        <v>234</v>
      </c>
      <c r="C22" s="4">
        <v>0.37646140776799997</v>
      </c>
      <c r="D22" s="4">
        <v>0.39755000000000051</v>
      </c>
      <c r="E22" s="4">
        <v>0.27050000000000018</v>
      </c>
      <c r="F22" s="4">
        <v>0.27751800000000015</v>
      </c>
      <c r="G22" s="4">
        <v>0.3552000000000004</v>
      </c>
      <c r="H22" s="75">
        <v>0.4049280000000004</v>
      </c>
      <c r="I22" s="44">
        <v>0</v>
      </c>
      <c r="J22" s="15"/>
    </row>
    <row r="23" spans="2:10" x14ac:dyDescent="0.3">
      <c r="B23" s="3" t="s">
        <v>235</v>
      </c>
      <c r="C23" s="4">
        <v>0.21000000000000019</v>
      </c>
      <c r="D23" s="4">
        <v>0.51285353199200023</v>
      </c>
      <c r="E23" s="4">
        <v>0.47834202844083284</v>
      </c>
      <c r="F23" s="4">
        <v>0.24792310643909832</v>
      </c>
      <c r="G23" s="4">
        <v>0.57464675825596401</v>
      </c>
      <c r="H23" s="75">
        <v>0.2751549872149659</v>
      </c>
      <c r="I23" s="44">
        <v>0</v>
      </c>
      <c r="J23" s="15"/>
    </row>
    <row r="24" spans="2:10" x14ac:dyDescent="0.3">
      <c r="B24" s="3" t="s">
        <v>236</v>
      </c>
      <c r="C24" s="4">
        <v>0.30002040841400013</v>
      </c>
      <c r="D24" s="4">
        <v>0.32386776891780844</v>
      </c>
      <c r="E24" s="4">
        <v>0.211024276304</v>
      </c>
      <c r="F24" s="4">
        <v>0.37527148236628949</v>
      </c>
      <c r="G24" s="4">
        <v>0.40000039999999992</v>
      </c>
      <c r="H24" s="75">
        <v>0.43802000000000008</v>
      </c>
      <c r="I24" s="44">
        <v>0</v>
      </c>
      <c r="J24" s="38"/>
    </row>
    <row r="25" spans="2:10" x14ac:dyDescent="0.3">
      <c r="B25" s="3" t="s">
        <v>237</v>
      </c>
      <c r="C25" s="4">
        <v>0.3022682203760001</v>
      </c>
      <c r="D25" s="4">
        <v>0.34770884534455804</v>
      </c>
      <c r="E25" s="4">
        <v>0.27422667937547551</v>
      </c>
      <c r="F25" s="4">
        <v>0.31807327863458701</v>
      </c>
      <c r="G25" s="4">
        <v>0.31010557199355304</v>
      </c>
      <c r="H25" s="75">
        <v>0.45481586130196883</v>
      </c>
      <c r="I25" s="44">
        <v>0</v>
      </c>
      <c r="J25" s="15"/>
    </row>
    <row r="26" spans="2:10" x14ac:dyDescent="0.3">
      <c r="B26" s="3" t="s">
        <v>238</v>
      </c>
      <c r="C26" s="4">
        <v>0.20808422000000015</v>
      </c>
      <c r="D26" s="4">
        <v>0.31369040000000004</v>
      </c>
      <c r="E26" s="4">
        <v>0.21687013880000028</v>
      </c>
      <c r="F26" s="4">
        <v>0.38918696840000044</v>
      </c>
      <c r="G26" s="4">
        <v>0.36239486075000071</v>
      </c>
      <c r="H26" s="75">
        <v>0</v>
      </c>
      <c r="I26" s="44">
        <v>0</v>
      </c>
      <c r="J26" s="15"/>
    </row>
    <row r="27" spans="2:10" x14ac:dyDescent="0.3">
      <c r="B27" s="3" t="s">
        <v>239</v>
      </c>
      <c r="C27" s="4">
        <v>0.39354951942343308</v>
      </c>
      <c r="D27" s="4">
        <v>0.36876175259144994</v>
      </c>
      <c r="E27" s="4">
        <v>0.24496699155648538</v>
      </c>
      <c r="F27" s="4">
        <v>0.28856664897924111</v>
      </c>
      <c r="G27" s="4">
        <v>0.62281162736196238</v>
      </c>
      <c r="H27" s="75">
        <v>0</v>
      </c>
      <c r="I27" s="44">
        <v>0</v>
      </c>
      <c r="J27" s="15"/>
    </row>
    <row r="28" spans="2:10" x14ac:dyDescent="0.3">
      <c r="B28" s="3" t="s">
        <v>240</v>
      </c>
      <c r="C28" s="4">
        <v>0.40905580566012989</v>
      </c>
      <c r="D28" s="4">
        <v>0.41651970584240705</v>
      </c>
      <c r="E28" s="4">
        <v>0.24123345661191498</v>
      </c>
      <c r="F28" s="4">
        <v>0.28161145162399981</v>
      </c>
      <c r="G28" s="4">
        <v>0.35438446558946124</v>
      </c>
      <c r="H28" s="75">
        <v>0.17492406432794017</v>
      </c>
      <c r="I28" s="44">
        <v>0</v>
      </c>
      <c r="J28" s="15"/>
    </row>
    <row r="29" spans="2:10" x14ac:dyDescent="0.3">
      <c r="B29" s="3" t="s">
        <v>241</v>
      </c>
      <c r="C29" s="4">
        <v>0.27739533999999999</v>
      </c>
      <c r="D29" s="4">
        <v>0.26504364000000002</v>
      </c>
      <c r="E29" s="4">
        <v>0.19707200000000014</v>
      </c>
      <c r="F29" s="4">
        <v>0.18668000000000018</v>
      </c>
      <c r="G29" s="4">
        <v>0.27893399999999979</v>
      </c>
      <c r="H29" s="75">
        <v>0.1140000000000001</v>
      </c>
      <c r="I29" s="44">
        <v>0</v>
      </c>
      <c r="J29" s="15"/>
    </row>
    <row r="30" spans="2:10" x14ac:dyDescent="0.3">
      <c r="B30" s="3" t="s">
        <v>242</v>
      </c>
      <c r="C30" s="4">
        <v>0.40646519265109471</v>
      </c>
      <c r="D30" s="4">
        <v>0.43811665418870072</v>
      </c>
      <c r="E30" s="4">
        <v>0.307451697531405</v>
      </c>
      <c r="F30" s="4">
        <v>0.28006974025518372</v>
      </c>
      <c r="G30" s="4">
        <v>0.31942116636226459</v>
      </c>
      <c r="H30" s="75">
        <v>0.20406098968999986</v>
      </c>
      <c r="I30" s="44">
        <v>0</v>
      </c>
      <c r="J30" s="15"/>
    </row>
    <row r="31" spans="2:10" x14ac:dyDescent="0.3">
      <c r="B31" s="3" t="s">
        <v>243</v>
      </c>
      <c r="C31" s="4">
        <v>0.81790983572199583</v>
      </c>
      <c r="D31" s="4">
        <v>0.299353376</v>
      </c>
      <c r="E31" s="4">
        <v>0.22414607029744782</v>
      </c>
      <c r="F31" s="4">
        <v>0.30372221808335831</v>
      </c>
      <c r="G31" s="4">
        <v>0.26801196013957562</v>
      </c>
      <c r="H31" s="75">
        <v>6.7825000000000024E-2</v>
      </c>
      <c r="I31" s="44">
        <v>0</v>
      </c>
      <c r="J31" s="15"/>
    </row>
    <row r="32" spans="2:10" x14ac:dyDescent="0.3">
      <c r="B32" s="5" t="s">
        <v>244</v>
      </c>
      <c r="C32" s="6">
        <v>0.33677617625448497</v>
      </c>
      <c r="D32" s="6">
        <v>0.29998998311069225</v>
      </c>
      <c r="E32" s="6">
        <v>0.22420817324069109</v>
      </c>
      <c r="F32" s="6">
        <v>0.22571330177877469</v>
      </c>
      <c r="G32" s="6">
        <v>0.54140992428273704</v>
      </c>
      <c r="H32" s="77">
        <v>0.25328060000000008</v>
      </c>
      <c r="I32" s="45">
        <v>0</v>
      </c>
      <c r="J32" s="39"/>
    </row>
    <row r="33" spans="2:10" x14ac:dyDescent="0.3">
      <c r="B33" s="33" t="s">
        <v>182</v>
      </c>
      <c r="C33" s="34">
        <f>+SUMPRODUCT(C34:C37,'Empleo ISS'!C34:C37)/'Empleo ISS'!C33</f>
        <v>0.19841251527195666</v>
      </c>
      <c r="D33" s="34">
        <f>+SUMPRODUCT(D34:D37,'Empleo ISS'!D34:D37)/'Empleo ISS'!D33</f>
        <v>0.33994240819706689</v>
      </c>
      <c r="E33" s="34">
        <f>+SUMPRODUCT(E34:E37,'Empleo ISS'!E34:E37)/'Empleo ISS'!E33</f>
        <v>0.38481315632443808</v>
      </c>
      <c r="F33" s="34">
        <f>+SUMPRODUCT(F34:F37,'Empleo ISS'!F34:F37)/'Empleo ISS'!F33</f>
        <v>0.30067619998844436</v>
      </c>
      <c r="G33" s="34">
        <f>+SUMPRODUCT(G34:G37,'Empleo ISS'!G34:G37)/'Empleo ISS'!G33</f>
        <v>0.27945917722972846</v>
      </c>
      <c r="H33" s="76">
        <f>+SUMPRODUCT(H34:H37,'Empleo ISS'!H34:H37)/'Empleo ISS'!H33</f>
        <v>0.14107832912785764</v>
      </c>
      <c r="I33" s="76">
        <f>+SUMPRODUCT(I34:I37,'Empleo ISS'!I34:I37)/'Empleo ISS'!I33</f>
        <v>2.463948441926346E-2</v>
      </c>
      <c r="J33" s="69">
        <f>+SUMPRODUCT(J34:J37,'Empleo ISS'!J34:J37)/'Empleo ISS'!J33</f>
        <v>2.463948441926346E-2</v>
      </c>
    </row>
    <row r="34" spans="2:10" x14ac:dyDescent="0.3">
      <c r="B34" s="3" t="s">
        <v>245</v>
      </c>
      <c r="C34" s="4">
        <v>8.3812999999999915E-2</v>
      </c>
      <c r="D34" s="4">
        <v>0.37513455587200029</v>
      </c>
      <c r="E34" s="4">
        <v>0.3996695024000001</v>
      </c>
      <c r="F34" s="4">
        <v>0.32269760000000014</v>
      </c>
      <c r="G34" s="4">
        <v>0.25875784400000024</v>
      </c>
      <c r="H34" s="75">
        <v>0.10250000000000004</v>
      </c>
      <c r="I34" s="44">
        <v>0</v>
      </c>
      <c r="J34" s="15"/>
    </row>
    <row r="35" spans="2:10" x14ac:dyDescent="0.3">
      <c r="B35" s="3" t="s">
        <v>246</v>
      </c>
      <c r="C35" s="4">
        <v>0.43933599999999995</v>
      </c>
      <c r="D35" s="4">
        <v>0.29684500000000003</v>
      </c>
      <c r="E35" s="4">
        <v>0.32644699999999993</v>
      </c>
      <c r="F35" s="4">
        <v>0.30001151666299997</v>
      </c>
      <c r="G35" s="4">
        <v>0.29999960000000003</v>
      </c>
      <c r="H35" s="75">
        <v>0.28258024862800024</v>
      </c>
      <c r="I35" s="44">
        <v>0.29992200000000002</v>
      </c>
      <c r="J35" s="38">
        <v>0.29992200000000002</v>
      </c>
    </row>
    <row r="36" spans="2:10" x14ac:dyDescent="0.3">
      <c r="B36" s="3" t="s">
        <v>247</v>
      </c>
      <c r="C36" s="4">
        <v>0.50619857194999973</v>
      </c>
      <c r="D36" s="4">
        <v>0.30180922860795589</v>
      </c>
      <c r="E36" s="4">
        <v>0.53715029906922362</v>
      </c>
      <c r="F36" s="4">
        <v>0.15021917888000003</v>
      </c>
      <c r="G36" s="4">
        <v>0.42156381425</v>
      </c>
      <c r="H36" s="75">
        <v>0.15332199999999996</v>
      </c>
      <c r="I36" s="44">
        <v>0</v>
      </c>
      <c r="J36" s="15"/>
    </row>
    <row r="37" spans="2:10" x14ac:dyDescent="0.3">
      <c r="B37" s="5" t="s">
        <v>248</v>
      </c>
      <c r="C37" s="6">
        <v>0.30583458993176005</v>
      </c>
      <c r="D37" s="6">
        <v>0.28173864103599988</v>
      </c>
      <c r="E37" s="6">
        <v>0.34130984239099993</v>
      </c>
      <c r="F37" s="6">
        <v>0.27187816047575164</v>
      </c>
      <c r="G37" s="6">
        <v>0.29800760079837008</v>
      </c>
      <c r="H37" s="77">
        <v>0.18625217063099719</v>
      </c>
      <c r="I37" s="45">
        <v>0</v>
      </c>
      <c r="J37" s="39"/>
    </row>
    <row r="38" spans="2:10" x14ac:dyDescent="0.3">
      <c r="B38" s="33" t="s">
        <v>183</v>
      </c>
      <c r="C38" s="34">
        <f>+SUMPRODUCT(C39:C47,'Empleo ISS'!C39:C47)/'Empleo ISS'!C38</f>
        <v>0.35759506438699878</v>
      </c>
      <c r="D38" s="34">
        <f>+SUMPRODUCT(D39:D47,'Empleo ISS'!D39:D47)/'Empleo ISS'!D38</f>
        <v>0.35040427586660389</v>
      </c>
      <c r="E38" s="34">
        <f>+SUMPRODUCT(E39:E47,'Empleo ISS'!E39:E47)/'Empleo ISS'!E38</f>
        <v>0.30453133017753842</v>
      </c>
      <c r="F38" s="34">
        <f>+SUMPRODUCT(F39:F47,'Empleo ISS'!F39:F47)/'Empleo ISS'!F38</f>
        <v>0.28853160387945426</v>
      </c>
      <c r="G38" s="34">
        <f>+SUMPRODUCT(G39:G47,'Empleo ISS'!G39:G47)/'Empleo ISS'!G38</f>
        <v>0.4041469670754651</v>
      </c>
      <c r="H38" s="76">
        <f>+SUMPRODUCT(H39:H47,'Empleo ISS'!H39:H47)/'Empleo ISS'!H38</f>
        <v>0.34220013588519166</v>
      </c>
      <c r="I38" s="76">
        <f>+SUMPRODUCT(I39:I47,'Empleo ISS'!I39:I47)/'Empleo ISS'!I38</f>
        <v>4.4067796610169534E-3</v>
      </c>
      <c r="J38" s="69">
        <f>+SUMPRODUCT(J39:J47,'Empleo ISS'!J39:J47)/'Empleo ISS'!J38</f>
        <v>4.4067796610169491E-3</v>
      </c>
    </row>
    <row r="39" spans="2:10" x14ac:dyDescent="0.3">
      <c r="B39" s="3" t="s">
        <v>249</v>
      </c>
      <c r="C39" s="4">
        <v>0.35039209162911389</v>
      </c>
      <c r="D39" s="4">
        <v>0.35320525958527282</v>
      </c>
      <c r="E39" s="4">
        <v>0.2651620769110401</v>
      </c>
      <c r="F39" s="4">
        <v>0.31353842148303612</v>
      </c>
      <c r="G39" s="4">
        <v>0.47807864066925965</v>
      </c>
      <c r="H39" s="75">
        <v>0.13726729999999976</v>
      </c>
      <c r="I39" s="44">
        <v>0</v>
      </c>
      <c r="J39" s="15"/>
    </row>
    <row r="40" spans="2:10" x14ac:dyDescent="0.3">
      <c r="B40" s="3" t="s">
        <v>250</v>
      </c>
      <c r="C40" s="4">
        <v>0.27288526112000011</v>
      </c>
      <c r="D40" s="4">
        <v>0.46203562664820375</v>
      </c>
      <c r="E40" s="4">
        <v>0.30913316023565929</v>
      </c>
      <c r="F40" s="4">
        <v>0.30883704003010504</v>
      </c>
      <c r="G40" s="4">
        <v>0.44385351344579815</v>
      </c>
      <c r="H40" s="75">
        <v>0.32570800449999981</v>
      </c>
      <c r="I40" s="44">
        <v>0</v>
      </c>
      <c r="J40" s="15"/>
    </row>
    <row r="41" spans="2:10" x14ac:dyDescent="0.3">
      <c r="B41" s="3" t="s">
        <v>251</v>
      </c>
      <c r="C41" s="4">
        <v>0.53440717172452623</v>
      </c>
      <c r="D41" s="4">
        <v>0.24188794999999974</v>
      </c>
      <c r="E41" s="4">
        <v>0.44365142600000018</v>
      </c>
      <c r="F41" s="4">
        <v>0.36745891060625024</v>
      </c>
      <c r="G41" s="4">
        <v>0.50545645626035252</v>
      </c>
      <c r="H41" s="75">
        <v>0.28232139875840012</v>
      </c>
      <c r="I41" s="44">
        <v>5.0000000000000044E-2</v>
      </c>
      <c r="J41" s="15">
        <v>0.05</v>
      </c>
    </row>
    <row r="42" spans="2:10" x14ac:dyDescent="0.3">
      <c r="B42" s="3" t="s">
        <v>252</v>
      </c>
      <c r="C42" s="4">
        <v>0.33036472443200005</v>
      </c>
      <c r="D42" s="4">
        <v>0.32958727999999993</v>
      </c>
      <c r="E42" s="4">
        <v>0.25720149999999986</v>
      </c>
      <c r="F42" s="4">
        <v>0.25345993710968218</v>
      </c>
      <c r="G42" s="4">
        <v>0.19598640574094972</v>
      </c>
      <c r="H42" s="75">
        <v>0.48059792710118976</v>
      </c>
      <c r="I42" s="44">
        <v>0</v>
      </c>
      <c r="J42" s="15"/>
    </row>
    <row r="43" spans="2:10" x14ac:dyDescent="0.3">
      <c r="B43" s="3" t="s">
        <v>253</v>
      </c>
      <c r="C43" s="4">
        <v>0.44531686560799999</v>
      </c>
      <c r="D43" s="4">
        <v>0.40612263000070414</v>
      </c>
      <c r="E43" s="4">
        <v>0.29292420829799992</v>
      </c>
      <c r="F43" s="4">
        <v>0.18620851400000005</v>
      </c>
      <c r="G43" s="4">
        <v>0.77685109791503648</v>
      </c>
      <c r="H43" s="75">
        <v>0.20144394713199998</v>
      </c>
      <c r="I43" s="44">
        <v>0</v>
      </c>
      <c r="J43" s="15"/>
    </row>
    <row r="44" spans="2:10" x14ac:dyDescent="0.3">
      <c r="B44" s="3" t="s">
        <v>254</v>
      </c>
      <c r="C44" s="4">
        <v>0.34707295872799993</v>
      </c>
      <c r="D44" s="4">
        <v>0.419184341844</v>
      </c>
      <c r="E44" s="4">
        <v>0.29882199999999992</v>
      </c>
      <c r="F44" s="4">
        <v>0.37377512709882987</v>
      </c>
      <c r="G44" s="4">
        <v>0.34916810661314712</v>
      </c>
      <c r="H44" s="75">
        <v>0.29947190972799986</v>
      </c>
      <c r="I44" s="44">
        <v>0</v>
      </c>
      <c r="J44" s="15"/>
    </row>
    <row r="45" spans="2:10" x14ac:dyDescent="0.3">
      <c r="B45" s="3" t="s">
        <v>255</v>
      </c>
      <c r="C45" s="4">
        <v>0.33937643110399973</v>
      </c>
      <c r="D45" s="4">
        <v>0.30161531000000008</v>
      </c>
      <c r="E45" s="4">
        <v>0.29731280000000027</v>
      </c>
      <c r="F45" s="4">
        <v>0.17097379999999984</v>
      </c>
      <c r="G45" s="4">
        <v>0.41886606950000016</v>
      </c>
      <c r="H45" s="75">
        <v>0.32491672000000005</v>
      </c>
      <c r="I45" s="44">
        <v>0</v>
      </c>
      <c r="J45" s="15"/>
    </row>
    <row r="46" spans="2:10" x14ac:dyDescent="0.3">
      <c r="B46" s="3" t="s">
        <v>256</v>
      </c>
      <c r="C46" s="4">
        <v>0.35042939741600021</v>
      </c>
      <c r="D46" s="4">
        <v>0.35165229709999979</v>
      </c>
      <c r="E46" s="4">
        <v>0.32592306948799998</v>
      </c>
      <c r="F46" s="4">
        <v>0.36227273385218473</v>
      </c>
      <c r="G46" s="4">
        <v>0.39593551085471423</v>
      </c>
      <c r="H46" s="75">
        <v>0.3963939511584984</v>
      </c>
      <c r="I46" s="44">
        <v>0</v>
      </c>
      <c r="J46" s="15"/>
    </row>
    <row r="47" spans="2:10" x14ac:dyDescent="0.3">
      <c r="B47" s="5" t="s">
        <v>257</v>
      </c>
      <c r="C47" s="6">
        <v>0.3276598031396476</v>
      </c>
      <c r="D47" s="6">
        <v>0.35493626141448198</v>
      </c>
      <c r="E47" s="6">
        <v>0.27465749680113016</v>
      </c>
      <c r="F47" s="6">
        <v>0.29983204480022185</v>
      </c>
      <c r="G47" s="6">
        <v>0.34895933351996811</v>
      </c>
      <c r="H47" s="77">
        <v>0.41605396564359931</v>
      </c>
      <c r="I47" s="45">
        <v>0</v>
      </c>
      <c r="J47" s="39"/>
    </row>
    <row r="48" spans="2:10" x14ac:dyDescent="0.3">
      <c r="B48" s="33" t="s">
        <v>184</v>
      </c>
      <c r="C48" s="34">
        <f>+SUMPRODUCT(C49:C55,'Empleo ISS'!C49:C55)/'Empleo ISS'!C48</f>
        <v>0.37436903727081694</v>
      </c>
      <c r="D48" s="34">
        <f>+SUMPRODUCT(D49:D55,'Empleo ISS'!D49:D55)/'Empleo ISS'!D48</f>
        <v>0.32689191675585971</v>
      </c>
      <c r="E48" s="34">
        <f>+SUMPRODUCT(E49:E55,'Empleo ISS'!E49:E55)/'Empleo ISS'!E48</f>
        <v>0.2004869625807516</v>
      </c>
      <c r="F48" s="34">
        <f>+SUMPRODUCT(F49:F55,'Empleo ISS'!F49:F55)/'Empleo ISS'!F48</f>
        <v>0.30287891888550361</v>
      </c>
      <c r="G48" s="34">
        <f>+SUMPRODUCT(G49:G55,'Empleo ISS'!G49:G55)/'Empleo ISS'!G48</f>
        <v>0.44353200455554653</v>
      </c>
      <c r="H48" s="76">
        <f>+SUMPRODUCT(H49:H55,'Empleo ISS'!H49:H55)/'Empleo ISS'!H48</f>
        <v>0.28585889783917812</v>
      </c>
      <c r="I48" s="76">
        <f>+SUMPRODUCT(I49:I55,'Empleo ISS'!I49:I55)/'Empleo ISS'!I48</f>
        <v>0</v>
      </c>
      <c r="J48" s="69">
        <f>+SUMPRODUCT(J49:J55,'Empleo ISS'!J49:J55)/'Empleo ISS'!J48</f>
        <v>0</v>
      </c>
    </row>
    <row r="49" spans="2:10" x14ac:dyDescent="0.3">
      <c r="B49" s="3" t="s">
        <v>258</v>
      </c>
      <c r="C49" s="4">
        <v>0.37004700000000001</v>
      </c>
      <c r="D49" s="4">
        <v>0.37008304326656005</v>
      </c>
      <c r="E49" s="4">
        <v>0.2110951576389819</v>
      </c>
      <c r="F49" s="4">
        <v>0.31260254692259637</v>
      </c>
      <c r="G49" s="4">
        <v>0.40466941015625024</v>
      </c>
      <c r="H49" s="75">
        <v>0.27113688800000024</v>
      </c>
      <c r="I49" s="44">
        <v>0</v>
      </c>
      <c r="J49" s="15"/>
    </row>
    <row r="50" spans="2:10" x14ac:dyDescent="0.3">
      <c r="B50" s="3" t="s">
        <v>259</v>
      </c>
      <c r="C50" s="4">
        <v>0.36991448159999973</v>
      </c>
      <c r="D50" s="4">
        <v>0.36009435746911977</v>
      </c>
      <c r="E50" s="4">
        <v>0.28260170420419062</v>
      </c>
      <c r="F50" s="4">
        <v>0.2971335505924575</v>
      </c>
      <c r="G50" s="4">
        <v>0.35812384351661675</v>
      </c>
      <c r="H50" s="75">
        <v>0.38591745384828791</v>
      </c>
      <c r="I50" s="44">
        <v>0</v>
      </c>
      <c r="J50" s="15"/>
    </row>
    <row r="51" spans="2:10" x14ac:dyDescent="0.3">
      <c r="B51" s="3" t="s">
        <v>260</v>
      </c>
      <c r="C51" s="4">
        <v>0.36568540000000005</v>
      </c>
      <c r="D51" s="4">
        <v>0.36092066435863956</v>
      </c>
      <c r="E51" s="4">
        <v>0.22297933005360404</v>
      </c>
      <c r="F51" s="4">
        <v>0.3092634031781889</v>
      </c>
      <c r="G51" s="4">
        <v>0.43757092952301679</v>
      </c>
      <c r="H51" s="75">
        <v>0.45137944462210289</v>
      </c>
      <c r="I51" s="44">
        <v>0</v>
      </c>
      <c r="J51" s="15"/>
    </row>
    <row r="52" spans="2:10" x14ac:dyDescent="0.3">
      <c r="B52" s="3" t="s">
        <v>261</v>
      </c>
      <c r="C52" s="4">
        <v>0.32835722000000023</v>
      </c>
      <c r="D52" s="4">
        <v>0.33688750000000001</v>
      </c>
      <c r="E52" s="4">
        <v>0.5043359027690002</v>
      </c>
      <c r="F52" s="4">
        <v>0.24899729443401331</v>
      </c>
      <c r="G52" s="4">
        <v>0.49858485000175023</v>
      </c>
      <c r="H52" s="75">
        <v>0.38156085773537152</v>
      </c>
      <c r="I52" s="44">
        <v>0</v>
      </c>
      <c r="J52" s="38"/>
    </row>
    <row r="53" spans="2:10" x14ac:dyDescent="0.3">
      <c r="B53" s="3" t="s">
        <v>262</v>
      </c>
      <c r="C53" s="4">
        <v>0.39216000000000006</v>
      </c>
      <c r="D53" s="4">
        <v>0.39149999999999996</v>
      </c>
      <c r="E53" s="4">
        <v>0.39216000000000006</v>
      </c>
      <c r="F53" s="4">
        <v>0.15560000000000018</v>
      </c>
      <c r="G53" s="4">
        <v>0.33100000000000041</v>
      </c>
      <c r="H53" s="75">
        <v>0.32824999999999993</v>
      </c>
      <c r="I53" s="44">
        <v>0</v>
      </c>
      <c r="J53" s="38"/>
    </row>
    <row r="54" spans="2:10" x14ac:dyDescent="0.3">
      <c r="B54" s="3" t="s">
        <v>263</v>
      </c>
      <c r="C54" s="4">
        <v>0.37893336412913148</v>
      </c>
      <c r="D54" s="4">
        <v>0.32005731200000009</v>
      </c>
      <c r="E54" s="4">
        <v>0.18003200000000019</v>
      </c>
      <c r="F54" s="4">
        <v>0.31249978515864951</v>
      </c>
      <c r="G54" s="4">
        <v>0.46528008695871459</v>
      </c>
      <c r="H54" s="75">
        <v>0.24322301814055347</v>
      </c>
      <c r="I54" s="44">
        <v>0</v>
      </c>
      <c r="J54" s="38"/>
    </row>
    <row r="55" spans="2:10" x14ac:dyDescent="0.3">
      <c r="B55" s="5" t="s">
        <v>264</v>
      </c>
      <c r="C55" s="6">
        <v>0.36527696000000009</v>
      </c>
      <c r="D55" s="6">
        <v>0.31863092816000016</v>
      </c>
      <c r="E55" s="6">
        <v>0.17935790324799994</v>
      </c>
      <c r="F55" s="6">
        <v>0.30092715610088661</v>
      </c>
      <c r="G55" s="6">
        <v>0.40048053692724639</v>
      </c>
      <c r="H55" s="77">
        <v>0.35667473709376507</v>
      </c>
      <c r="I55" s="45">
        <v>0</v>
      </c>
      <c r="J55" s="39"/>
    </row>
    <row r="56" spans="2:10" x14ac:dyDescent="0.3">
      <c r="B56" s="33" t="s">
        <v>185</v>
      </c>
      <c r="C56" s="34">
        <f>+SUMPRODUCT(C57:C58,'Empleo ISS'!C57:C58)/'Empleo ISS'!C56</f>
        <v>0.6099003247105742</v>
      </c>
      <c r="D56" s="34">
        <f>+SUMPRODUCT(D57:D58,'Empleo ISS'!D57:D58)/'Empleo ISS'!D56</f>
        <v>0.25256712688394473</v>
      </c>
      <c r="E56" s="34">
        <f>+SUMPRODUCT(E57:E58,'Empleo ISS'!E57:E58)/'Empleo ISS'!E56</f>
        <v>0.33725639555633802</v>
      </c>
      <c r="F56" s="34">
        <f>+SUMPRODUCT(F57:F58,'Empleo ISS'!F57:F58)/'Empleo ISS'!F56</f>
        <v>0.22257683628155436</v>
      </c>
      <c r="G56" s="34">
        <f>+SUMPRODUCT(G57:G58,'Empleo ISS'!G57:G58)/'Empleo ISS'!G56</f>
        <v>0.16303624872518926</v>
      </c>
      <c r="H56" s="76">
        <f>+SUMPRODUCT(H57:H58,'Empleo ISS'!H57:H58)/'Empleo ISS'!H56</f>
        <v>0.34681081956209969</v>
      </c>
      <c r="I56" s="76">
        <f>+SUMPRODUCT(I57:I58,'Empleo ISS'!I57:I58)/'Empleo ISS'!I56</f>
        <v>0.11355229681978789</v>
      </c>
      <c r="J56" s="69">
        <f>+SUMPRODUCT(J57:J58,'Empleo ISS'!J57:J58)/'Empleo ISS'!J56</f>
        <v>0.11355229681978798</v>
      </c>
    </row>
    <row r="57" spans="2:10" x14ac:dyDescent="0.3">
      <c r="B57" s="3" t="s">
        <v>265</v>
      </c>
      <c r="C57" s="4">
        <v>0.84465952221786345</v>
      </c>
      <c r="D57" s="4">
        <v>0.21902509432949002</v>
      </c>
      <c r="E57" s="4">
        <v>0.22989498500000005</v>
      </c>
      <c r="F57" s="4">
        <v>0.33003408946767188</v>
      </c>
      <c r="G57" s="4">
        <v>0.25005473096000053</v>
      </c>
      <c r="H57" s="75">
        <v>0.25004820026239982</v>
      </c>
      <c r="I57" s="44">
        <v>0.15229999999999988</v>
      </c>
      <c r="J57" s="38">
        <v>0.15229999999999999</v>
      </c>
    </row>
    <row r="58" spans="2:10" x14ac:dyDescent="0.3">
      <c r="B58" s="5" t="s">
        <v>266</v>
      </c>
      <c r="C58" s="6">
        <v>0.10000000000000009</v>
      </c>
      <c r="D58" s="6">
        <v>0.33100000000000041</v>
      </c>
      <c r="E58" s="6">
        <v>0.58246945999999977</v>
      </c>
      <c r="F58" s="6">
        <v>0</v>
      </c>
      <c r="G58" s="6">
        <v>0</v>
      </c>
      <c r="H58" s="77">
        <v>0.62475900000000006</v>
      </c>
      <c r="I58" s="45">
        <v>0</v>
      </c>
      <c r="J58" s="40"/>
    </row>
    <row r="59" spans="2:10" x14ac:dyDescent="0.3">
      <c r="B59" s="33" t="s">
        <v>186</v>
      </c>
      <c r="C59" s="34">
        <f>+SUMPRODUCT(C60:C66,'Empleo ISS'!C60:C66)/'Empleo ISS'!C59</f>
        <v>0.3706974262306576</v>
      </c>
      <c r="D59" s="34">
        <f>+SUMPRODUCT(D60:D66,'Empleo ISS'!D60:D66)/'Empleo ISS'!D59</f>
        <v>0.29186390021747061</v>
      </c>
      <c r="E59" s="34">
        <f>+SUMPRODUCT(E60:E66,'Empleo ISS'!E60:E66)/'Empleo ISS'!E59</f>
        <v>0.25301820050485346</v>
      </c>
      <c r="F59" s="34">
        <f>+SUMPRODUCT(F60:F66,'Empleo ISS'!F60:F66)/'Empleo ISS'!F59</f>
        <v>0.3095952022109113</v>
      </c>
      <c r="G59" s="34">
        <f>+SUMPRODUCT(G60:G66,'Empleo ISS'!G60:G66)/'Empleo ISS'!G59</f>
        <v>0.40862742960875659</v>
      </c>
      <c r="H59" s="76">
        <f>+SUMPRODUCT(H60:H66,'Empleo ISS'!H60:H66)/'Empleo ISS'!H59</f>
        <v>0.2873556878352842</v>
      </c>
      <c r="I59" s="76">
        <f>+SUMPRODUCT(I60:I66,'Empleo ISS'!I60:I66)/'Empleo ISS'!I59</f>
        <v>0</v>
      </c>
      <c r="J59" s="69">
        <f>+SUMPRODUCT(J60:J66,'Empleo ISS'!J60:J66)/'Empleo ISS'!J59</f>
        <v>0</v>
      </c>
    </row>
    <row r="60" spans="2:10" x14ac:dyDescent="0.3">
      <c r="B60" s="3" t="s">
        <v>267</v>
      </c>
      <c r="C60" s="4">
        <v>0.51445280000000015</v>
      </c>
      <c r="D60" s="4">
        <v>0.30317119999999997</v>
      </c>
      <c r="E60" s="4">
        <v>0.37119773178700011</v>
      </c>
      <c r="F60" s="4">
        <v>0.3553592000000001</v>
      </c>
      <c r="G60" s="4">
        <v>0.44895187332927788</v>
      </c>
      <c r="H60" s="75">
        <v>0.34831550560000002</v>
      </c>
      <c r="I60" s="44">
        <v>0</v>
      </c>
      <c r="J60" s="15"/>
    </row>
    <row r="61" spans="2:10" x14ac:dyDescent="0.3">
      <c r="B61" s="3" t="s">
        <v>268</v>
      </c>
      <c r="C61" s="4">
        <v>0.36754400000000009</v>
      </c>
      <c r="D61" s="4">
        <v>0.32000960000000012</v>
      </c>
      <c r="E61" s="4">
        <v>0.20958983997800007</v>
      </c>
      <c r="F61" s="4">
        <v>0.3133493781162584</v>
      </c>
      <c r="G61" s="4">
        <v>0.363697727252839</v>
      </c>
      <c r="H61" s="75">
        <v>0.27995463699500012</v>
      </c>
      <c r="I61" s="44">
        <v>0</v>
      </c>
      <c r="J61" s="15"/>
    </row>
    <row r="62" spans="2:10" x14ac:dyDescent="0.3">
      <c r="B62" s="3" t="s">
        <v>269</v>
      </c>
      <c r="C62" s="4">
        <v>0.4432499999999997</v>
      </c>
      <c r="D62" s="4">
        <v>0.32209999999999983</v>
      </c>
      <c r="E62" s="4">
        <v>0.18995300000000004</v>
      </c>
      <c r="F62" s="4">
        <v>0.29905929999999969</v>
      </c>
      <c r="G62" s="4">
        <v>0.34572830000000021</v>
      </c>
      <c r="H62" s="75">
        <v>0.40019264000000065</v>
      </c>
      <c r="I62" s="44">
        <v>0</v>
      </c>
      <c r="J62" s="38"/>
    </row>
    <row r="63" spans="2:10" x14ac:dyDescent="0.3">
      <c r="B63" s="3" t="s">
        <v>270</v>
      </c>
      <c r="C63" s="4">
        <v>0.24571279999999995</v>
      </c>
      <c r="D63" s="4">
        <v>0.27361835546399993</v>
      </c>
      <c r="E63" s="4">
        <v>0.16999403000000002</v>
      </c>
      <c r="F63" s="4">
        <v>0.36424267941499999</v>
      </c>
      <c r="G63" s="4">
        <v>0.31812771088123992</v>
      </c>
      <c r="H63" s="75">
        <v>0.10937384000000017</v>
      </c>
      <c r="I63" s="44">
        <v>0</v>
      </c>
      <c r="J63" s="38"/>
    </row>
    <row r="64" spans="2:10" x14ac:dyDescent="0.3">
      <c r="B64" s="3" t="s">
        <v>271</v>
      </c>
      <c r="C64" s="4">
        <v>0.32312000000000007</v>
      </c>
      <c r="D64" s="4">
        <v>0.28545306000000004</v>
      </c>
      <c r="E64" s="4">
        <v>0.24999943532594116</v>
      </c>
      <c r="F64" s="4">
        <v>0.26062186530642495</v>
      </c>
      <c r="G64" s="4">
        <v>0.4567857600078129</v>
      </c>
      <c r="H64" s="75">
        <v>0.33218643394610736</v>
      </c>
      <c r="I64" s="44">
        <v>0</v>
      </c>
      <c r="J64" s="15"/>
    </row>
    <row r="65" spans="2:10" x14ac:dyDescent="0.3">
      <c r="B65" s="3" t="s">
        <v>272</v>
      </c>
      <c r="C65" s="4">
        <v>0.32419681856000016</v>
      </c>
      <c r="D65" s="4">
        <v>0.37875835220650411</v>
      </c>
      <c r="E65" s="4">
        <v>0.24749225039424028</v>
      </c>
      <c r="F65" s="4">
        <v>0.42857523623490668</v>
      </c>
      <c r="G65" s="4">
        <v>0.38904692577444355</v>
      </c>
      <c r="H65" s="75">
        <v>0.3264360225920051</v>
      </c>
      <c r="I65" s="44">
        <v>0</v>
      </c>
      <c r="J65" s="15"/>
    </row>
    <row r="66" spans="2:10" x14ac:dyDescent="0.3">
      <c r="B66" s="5" t="s">
        <v>273</v>
      </c>
      <c r="C66" s="6">
        <v>0.39830625000000031</v>
      </c>
      <c r="D66" s="6">
        <v>0.19999999999999996</v>
      </c>
      <c r="E66" s="6">
        <v>0.28800040320000009</v>
      </c>
      <c r="F66" s="6">
        <v>0.25580000000000003</v>
      </c>
      <c r="G66" s="6">
        <v>0.45151987904000035</v>
      </c>
      <c r="H66" s="77">
        <v>0.18560041600000021</v>
      </c>
      <c r="I66" s="45">
        <v>0</v>
      </c>
      <c r="J66" s="39"/>
    </row>
    <row r="67" spans="2:10" x14ac:dyDescent="0.3">
      <c r="B67" s="33" t="s">
        <v>187</v>
      </c>
      <c r="C67" s="34">
        <f>+SUMPRODUCT(C68:C79,'Empleo ISS'!C68:C79)/'Empleo ISS'!C67</f>
        <v>0.44183242349215934</v>
      </c>
      <c r="D67" s="34">
        <f>+SUMPRODUCT(D68:D79,'Empleo ISS'!D68:D79)/'Empleo ISS'!D67</f>
        <v>0.31081275017792043</v>
      </c>
      <c r="E67" s="34">
        <f>+SUMPRODUCT(E68:E79,'Empleo ISS'!E68:E79)/'Empleo ISS'!E67</f>
        <v>0.29488839969010583</v>
      </c>
      <c r="F67" s="34">
        <f>+SUMPRODUCT(F68:F79,'Empleo ISS'!F68:F79)/'Empleo ISS'!F67</f>
        <v>0.32738746221794102</v>
      </c>
      <c r="G67" s="34">
        <f>+SUMPRODUCT(G68:G79,'Empleo ISS'!G68:G79)/'Empleo ISS'!G67</f>
        <v>0.39419843210852074</v>
      </c>
      <c r="H67" s="76">
        <f>+SUMPRODUCT(H68:H79,'Empleo ISS'!H68:H79)/'Empleo ISS'!H67</f>
        <v>0.24527098026455019</v>
      </c>
      <c r="I67" s="76">
        <f>+SUMPRODUCT(I68:I79,'Empleo ISS'!I68:I79)/'Empleo ISS'!I67</f>
        <v>2.154620311070447E-2</v>
      </c>
      <c r="J67" s="69">
        <f>+SUMPRODUCT(J68:J79,'Empleo ISS'!J68:J79)/'Empleo ISS'!J67</f>
        <v>2.1546203110704484E-2</v>
      </c>
    </row>
    <row r="68" spans="2:10" x14ac:dyDescent="0.3">
      <c r="B68" s="3" t="s">
        <v>274</v>
      </c>
      <c r="C68" s="4">
        <v>0.45491239253599969</v>
      </c>
      <c r="D68" s="4">
        <v>0.31663669499999991</v>
      </c>
      <c r="E68" s="4">
        <v>0.27878673395200027</v>
      </c>
      <c r="F68" s="4">
        <v>0.26401563178100029</v>
      </c>
      <c r="G68" s="4">
        <v>0.3509367987500005</v>
      </c>
      <c r="H68" s="75">
        <v>0.21011000000000024</v>
      </c>
      <c r="I68" s="44">
        <v>0</v>
      </c>
      <c r="J68" s="15"/>
    </row>
    <row r="69" spans="2:10" x14ac:dyDescent="0.3">
      <c r="B69" s="3" t="s">
        <v>275</v>
      </c>
      <c r="C69" s="4">
        <v>0.32835722000000023</v>
      </c>
      <c r="D69" s="4">
        <v>0.67554383083750014</v>
      </c>
      <c r="E69" s="4">
        <v>0.35196749016875017</v>
      </c>
      <c r="F69" s="4">
        <v>0.33705687500000026</v>
      </c>
      <c r="G69" s="4">
        <v>0.33935704280000056</v>
      </c>
      <c r="H69" s="75">
        <v>0.33100000000000041</v>
      </c>
      <c r="I69" s="44">
        <v>0</v>
      </c>
      <c r="J69" s="15"/>
    </row>
    <row r="70" spans="2:10" x14ac:dyDescent="0.3">
      <c r="B70" s="3" t="s">
        <v>276</v>
      </c>
      <c r="C70" s="4">
        <v>0.4310572399999999</v>
      </c>
      <c r="D70" s="4">
        <v>0.20007717500000033</v>
      </c>
      <c r="E70" s="4">
        <v>0.21330000000000005</v>
      </c>
      <c r="F70" s="4">
        <v>0.26573263710399986</v>
      </c>
      <c r="G70" s="4">
        <v>0.35922867300000028</v>
      </c>
      <c r="H70" s="75">
        <v>0.16670000000000007</v>
      </c>
      <c r="I70" s="44">
        <v>0.14999999999999991</v>
      </c>
      <c r="J70" s="38">
        <v>0.15</v>
      </c>
    </row>
    <row r="71" spans="2:10" x14ac:dyDescent="0.3">
      <c r="B71" s="3" t="s">
        <v>277</v>
      </c>
      <c r="C71" s="4">
        <v>0.3748747075387</v>
      </c>
      <c r="D71" s="4">
        <v>0.37008318776679006</v>
      </c>
      <c r="E71" s="4">
        <v>0.35159747918601392</v>
      </c>
      <c r="F71" s="4">
        <v>0.22865219968549755</v>
      </c>
      <c r="G71" s="4">
        <v>0.4329262655958559</v>
      </c>
      <c r="H71" s="75">
        <v>8.8999999999999968E-2</v>
      </c>
      <c r="I71" s="44">
        <v>0</v>
      </c>
      <c r="J71" s="15"/>
    </row>
    <row r="72" spans="2:10" x14ac:dyDescent="0.3">
      <c r="B72" s="3" t="s">
        <v>278</v>
      </c>
      <c r="C72" s="4">
        <v>0.28391491477479991</v>
      </c>
      <c r="D72" s="4">
        <v>0.2010766310690002</v>
      </c>
      <c r="E72" s="4">
        <v>0.34610667057925393</v>
      </c>
      <c r="F72" s="4">
        <v>0.33775197139411195</v>
      </c>
      <c r="G72" s="4">
        <v>0.3891143348295738</v>
      </c>
      <c r="H72" s="75">
        <v>0.32342554109862132</v>
      </c>
      <c r="I72" s="44">
        <v>0</v>
      </c>
      <c r="J72" s="15"/>
    </row>
    <row r="73" spans="2:10" x14ac:dyDescent="0.3">
      <c r="B73" s="3" t="s">
        <v>279</v>
      </c>
      <c r="C73" s="4">
        <v>0.47616024228397813</v>
      </c>
      <c r="D73" s="4">
        <v>0.36906333823999993</v>
      </c>
      <c r="E73" s="4">
        <v>0.27386712057500007</v>
      </c>
      <c r="F73" s="4">
        <v>0.27119309450000029</v>
      </c>
      <c r="G73" s="4">
        <v>0.42365275378917922</v>
      </c>
      <c r="H73" s="75">
        <v>0.33124201100000028</v>
      </c>
      <c r="I73" s="44">
        <v>0</v>
      </c>
      <c r="J73" s="15"/>
    </row>
    <row r="74" spans="2:10" x14ac:dyDescent="0.3">
      <c r="B74" s="3" t="s">
        <v>280</v>
      </c>
      <c r="C74" s="4">
        <v>0.3874221350176843</v>
      </c>
      <c r="D74" s="4">
        <v>0.42198772465284384</v>
      </c>
      <c r="E74" s="4">
        <v>0.26885037763588304</v>
      </c>
      <c r="F74" s="4">
        <v>0.18717021631599984</v>
      </c>
      <c r="G74" s="4">
        <v>0.43969239645440017</v>
      </c>
      <c r="H74" s="75">
        <v>0.17147310000000004</v>
      </c>
      <c r="I74" s="44">
        <v>0</v>
      </c>
      <c r="J74" s="15"/>
    </row>
    <row r="75" spans="2:10" x14ac:dyDescent="0.3">
      <c r="B75" s="3" t="s">
        <v>281</v>
      </c>
      <c r="C75" s="4">
        <v>0.3248614641680001</v>
      </c>
      <c r="D75" s="4">
        <v>0.32773566127999976</v>
      </c>
      <c r="E75" s="4">
        <v>0.28081228620799981</v>
      </c>
      <c r="F75" s="4">
        <v>0.27166398075432774</v>
      </c>
      <c r="G75" s="4">
        <v>0.54044496484104143</v>
      </c>
      <c r="H75" s="75">
        <v>0.30438448491338255</v>
      </c>
      <c r="I75" s="44">
        <v>0</v>
      </c>
      <c r="J75" s="15"/>
    </row>
    <row r="76" spans="2:10" x14ac:dyDescent="0.3">
      <c r="B76" s="3" t="s">
        <v>282</v>
      </c>
      <c r="C76" s="4">
        <v>0.37501954376756808</v>
      </c>
      <c r="D76" s="4">
        <v>0.27798617763125022</v>
      </c>
      <c r="E76" s="4">
        <v>0.33839719999999995</v>
      </c>
      <c r="F76" s="4">
        <v>0.38524660059986893</v>
      </c>
      <c r="G76" s="4">
        <v>0.27582219104600014</v>
      </c>
      <c r="H76" s="75">
        <v>0.36137553411199996</v>
      </c>
      <c r="I76" s="44">
        <v>0</v>
      </c>
      <c r="J76" s="15"/>
    </row>
    <row r="77" spans="2:10" x14ac:dyDescent="0.3">
      <c r="B77" s="3" t="s">
        <v>283</v>
      </c>
      <c r="C77" s="4">
        <v>0.31866371935999993</v>
      </c>
      <c r="D77" s="4">
        <v>0.33467374462881727</v>
      </c>
      <c r="E77" s="4">
        <v>0.30429180303010583</v>
      </c>
      <c r="F77" s="4">
        <v>0.4522857635144395</v>
      </c>
      <c r="G77" s="4">
        <v>0.34656213163427885</v>
      </c>
      <c r="H77" s="75">
        <v>0.28144412269999974</v>
      </c>
      <c r="I77" s="44">
        <v>0</v>
      </c>
      <c r="J77" s="38"/>
    </row>
    <row r="78" spans="2:10" x14ac:dyDescent="0.3">
      <c r="B78" s="3" t="s">
        <v>284</v>
      </c>
      <c r="C78" s="4">
        <v>1.3685151810110221</v>
      </c>
      <c r="D78" s="4">
        <v>0.31710921757999988</v>
      </c>
      <c r="E78" s="4">
        <v>0.25863751999999995</v>
      </c>
      <c r="F78" s="4">
        <v>0.34028306616221293</v>
      </c>
      <c r="G78" s="4">
        <v>0.49717576857093637</v>
      </c>
      <c r="H78" s="75">
        <v>0.1736221</v>
      </c>
      <c r="I78" s="44">
        <v>0</v>
      </c>
      <c r="J78" s="15"/>
    </row>
    <row r="79" spans="2:10" x14ac:dyDescent="0.3">
      <c r="B79" s="5" t="s">
        <v>285</v>
      </c>
      <c r="C79" s="6">
        <v>0.30034933999999991</v>
      </c>
      <c r="D79" s="6">
        <v>0.36944783716399998</v>
      </c>
      <c r="E79" s="6">
        <v>0.31770564452799999</v>
      </c>
      <c r="F79" s="6">
        <v>0.30362281123400003</v>
      </c>
      <c r="G79" s="6">
        <v>0.43333624578199981</v>
      </c>
      <c r="H79" s="77">
        <v>0.51747705699800006</v>
      </c>
      <c r="I79" s="45">
        <v>0</v>
      </c>
      <c r="J79" s="40"/>
    </row>
    <row r="80" spans="2:10" x14ac:dyDescent="0.3">
      <c r="B80" s="33" t="s">
        <v>189</v>
      </c>
      <c r="C80" s="34">
        <f>+SUMPRODUCT(C81,'Empleo ISS'!C81)/'Empleo ISS'!C80</f>
        <v>0.60975940176800014</v>
      </c>
      <c r="D80" s="34">
        <f>+SUMPRODUCT(D81,'Empleo ISS'!D81)/'Empleo ISS'!D80</f>
        <v>8.408900000000008E-2</v>
      </c>
      <c r="E80" s="34">
        <f>+SUMPRODUCT(E81,'Empleo ISS'!E81)/'Empleo ISS'!E80</f>
        <v>0.25423458979400015</v>
      </c>
      <c r="F80" s="34">
        <f>+SUMPRODUCT(F81,'Empleo ISS'!F81)/'Empleo ISS'!F80</f>
        <v>0.41584770800000026</v>
      </c>
      <c r="G80" s="34">
        <f>+SUMPRODUCT(G81,'Empleo ISS'!G81)/'Empleo ISS'!G80</f>
        <v>0.33100000000000041</v>
      </c>
      <c r="H80" s="76">
        <f>+SUMPRODUCT(H81,'Empleo ISS'!H81)/'Empleo ISS'!H80</f>
        <v>0.21690814999999986</v>
      </c>
      <c r="I80" s="76">
        <f>+SUMPRODUCT(I81,'Empleo ISS'!I81)/'Empleo ISS'!I80</f>
        <v>0</v>
      </c>
      <c r="J80" s="69">
        <v>0</v>
      </c>
    </row>
    <row r="81" spans="2:10" x14ac:dyDescent="0.3">
      <c r="B81" s="5" t="s">
        <v>286</v>
      </c>
      <c r="C81" s="6">
        <v>0.60975940176800014</v>
      </c>
      <c r="D81" s="6">
        <v>8.408900000000008E-2</v>
      </c>
      <c r="E81" s="6">
        <v>0.25423458979400015</v>
      </c>
      <c r="F81" s="6">
        <v>0.41584770800000026</v>
      </c>
      <c r="G81" s="6">
        <v>0.33100000000000041</v>
      </c>
      <c r="H81" s="77">
        <v>0.21690814999999986</v>
      </c>
      <c r="I81" s="45">
        <v>0</v>
      </c>
      <c r="J81" s="40"/>
    </row>
    <row r="82" spans="2:10" x14ac:dyDescent="0.3">
      <c r="B82" s="33" t="s">
        <v>190</v>
      </c>
      <c r="C82" s="34">
        <f>+SUMPRODUCT(C83:C86,'Empleo ISS'!C83:C86)/'Empleo ISS'!C82</f>
        <v>0.34107567986348547</v>
      </c>
      <c r="D82" s="34">
        <f>+SUMPRODUCT(D83:D86,'Empleo ISS'!D83:D86)/'Empleo ISS'!D82</f>
        <v>0.37544247117180379</v>
      </c>
      <c r="E82" s="34">
        <f>+SUMPRODUCT(E83:E86,'Empleo ISS'!E83:E86)/'Empleo ISS'!E82</f>
        <v>0.25071104344739892</v>
      </c>
      <c r="F82" s="34">
        <f>+SUMPRODUCT(F83:F86,'Empleo ISS'!F83:F86)/'Empleo ISS'!F82</f>
        <v>0.27339646188515104</v>
      </c>
      <c r="G82" s="34">
        <f>+SUMPRODUCT(G83:G86,'Empleo ISS'!G83:G86)/'Empleo ISS'!G82</f>
        <v>0.44603308532317992</v>
      </c>
      <c r="H82" s="76">
        <f>+SUMPRODUCT(H83:H86,'Empleo ISS'!H83:H86)/'Empleo ISS'!H82</f>
        <v>0.1304660581435757</v>
      </c>
      <c r="I82" s="76">
        <f>+SUMPRODUCT(I83:I86,'Empleo ISS'!I83:I86)/'Empleo ISS'!I82</f>
        <v>0</v>
      </c>
      <c r="J82" s="69">
        <f>+SUMPRODUCT(J83:J86,'Empleo ISS'!J83:J86)/'Empleo ISS'!J82</f>
        <v>0</v>
      </c>
    </row>
    <row r="83" spans="2:10" x14ac:dyDescent="0.3">
      <c r="B83" s="3" t="s">
        <v>287</v>
      </c>
      <c r="C83" s="4">
        <v>0.33100000000000041</v>
      </c>
      <c r="D83" s="4">
        <v>0.38554337000045069</v>
      </c>
      <c r="E83" s="4">
        <v>0.31180722091219426</v>
      </c>
      <c r="F83" s="4">
        <v>0.24932119058587365</v>
      </c>
      <c r="G83" s="4">
        <v>0.61049098985373584</v>
      </c>
      <c r="H83" s="75">
        <v>0.36999611462374626</v>
      </c>
      <c r="I83" s="44">
        <v>0</v>
      </c>
      <c r="J83" s="15"/>
    </row>
    <row r="84" spans="2:10" x14ac:dyDescent="0.3">
      <c r="B84" s="3" t="s">
        <v>288</v>
      </c>
      <c r="C84" s="4">
        <v>0.35000000000000009</v>
      </c>
      <c r="D84" s="4">
        <v>0.35051838591999984</v>
      </c>
      <c r="E84" s="4">
        <v>0.22796959191373189</v>
      </c>
      <c r="F84" s="4">
        <v>0.27580713733663043</v>
      </c>
      <c r="G84" s="4">
        <v>0.40335125822683038</v>
      </c>
      <c r="H84" s="75">
        <v>4.405900000000007E-2</v>
      </c>
      <c r="I84" s="44">
        <v>0</v>
      </c>
      <c r="J84" s="15"/>
    </row>
    <row r="85" spans="2:10" x14ac:dyDescent="0.3">
      <c r="B85" s="3" t="s">
        <v>289</v>
      </c>
      <c r="C85" s="4">
        <v>0.32835722000000023</v>
      </c>
      <c r="D85" s="4">
        <v>0.56643108374999995</v>
      </c>
      <c r="E85" s="4">
        <v>0.29693678038400018</v>
      </c>
      <c r="F85" s="4">
        <v>0.35649277096954246</v>
      </c>
      <c r="G85" s="4">
        <v>0.38864691998826983</v>
      </c>
      <c r="H85" s="75">
        <v>0.31003229173895575</v>
      </c>
      <c r="I85" s="44">
        <v>0</v>
      </c>
      <c r="J85" s="15"/>
    </row>
    <row r="86" spans="2:10" x14ac:dyDescent="0.3">
      <c r="B86" s="3" t="s">
        <v>290</v>
      </c>
      <c r="C86" s="4">
        <v>0.30114848472542799</v>
      </c>
      <c r="D86" s="4">
        <v>0.37240999999999991</v>
      </c>
      <c r="E86" s="4">
        <v>0.23735040000000018</v>
      </c>
      <c r="F86" s="4">
        <v>0.22364000000000028</v>
      </c>
      <c r="G86" s="4">
        <v>0.48394894739666294</v>
      </c>
      <c r="H86" s="75">
        <v>0.18434900304207513</v>
      </c>
      <c r="I86" s="44">
        <v>0</v>
      </c>
      <c r="J86" s="15"/>
    </row>
    <row r="87" spans="2:10" x14ac:dyDescent="0.3">
      <c r="B87" s="33" t="s">
        <v>191</v>
      </c>
      <c r="C87" s="34">
        <f>+SUMPRODUCT(C88:C100,'Empleo ISS'!C88:C100)/'Empleo ISS'!C87</f>
        <v>0.3981706397648424</v>
      </c>
      <c r="D87" s="34">
        <f>+SUMPRODUCT(D88:D100,'Empleo ISS'!D88:D100)/'Empleo ISS'!D87</f>
        <v>0.3228599316324936</v>
      </c>
      <c r="E87" s="34">
        <f>+SUMPRODUCT(E88:E100,'Empleo ISS'!E88:E100)/'Empleo ISS'!E87</f>
        <v>0.29288671781629699</v>
      </c>
      <c r="F87" s="34">
        <f>+SUMPRODUCT(F88:F100,'Empleo ISS'!F88:F100)/'Empleo ISS'!F87</f>
        <v>0.38858033464205266</v>
      </c>
      <c r="G87" s="34">
        <f>+SUMPRODUCT(G88:G100,'Empleo ISS'!G88:G100)/'Empleo ISS'!G87</f>
        <v>0.44906878506520997</v>
      </c>
      <c r="H87" s="76">
        <f>+SUMPRODUCT(H88:H100,'Empleo ISS'!H88:H100)/'Empleo ISS'!H87</f>
        <v>0.12521010982406602</v>
      </c>
      <c r="I87" s="76">
        <f>+SUMPRODUCT(I88:I100,'Empleo ISS'!I88:I100)/'Empleo ISS'!I87</f>
        <v>5.2395594224361334E-3</v>
      </c>
      <c r="J87" s="69">
        <f>+SUMPRODUCT(J88:J100,'Empleo ISS'!J88:J100)/'Empleo ISS'!J87</f>
        <v>5.2395594224361342E-3</v>
      </c>
    </row>
    <row r="88" spans="2:10" x14ac:dyDescent="0.3">
      <c r="B88" s="3" t="s">
        <v>291</v>
      </c>
      <c r="C88" s="4">
        <v>0.21925413256400006</v>
      </c>
      <c r="D88" s="4">
        <v>0.62730133786071707</v>
      </c>
      <c r="E88" s="4">
        <v>0.36326479503003628</v>
      </c>
      <c r="F88" s="4">
        <v>0.20596078594916367</v>
      </c>
      <c r="G88" s="4">
        <v>0.24658010897361526</v>
      </c>
      <c r="H88" s="75">
        <v>0.29441823976579684</v>
      </c>
      <c r="I88" s="44">
        <v>0</v>
      </c>
      <c r="J88" s="15"/>
    </row>
    <row r="89" spans="2:10" x14ac:dyDescent="0.3">
      <c r="B89" s="3" t="s">
        <v>292</v>
      </c>
      <c r="C89" s="4">
        <v>0.35999797945072975</v>
      </c>
      <c r="D89" s="4">
        <v>0.32999996008196009</v>
      </c>
      <c r="E89" s="4">
        <v>0.25549347624020013</v>
      </c>
      <c r="F89" s="4">
        <v>0.5845608210386366</v>
      </c>
      <c r="G89" s="4">
        <v>0.45694905692649268</v>
      </c>
      <c r="H89" s="75">
        <v>0.25832648942188974</v>
      </c>
      <c r="I89" s="44">
        <v>0</v>
      </c>
      <c r="J89" s="15"/>
    </row>
    <row r="90" spans="2:10" x14ac:dyDescent="0.3">
      <c r="B90" s="3" t="s">
        <v>293</v>
      </c>
      <c r="C90" s="4">
        <v>0.33999929380938054</v>
      </c>
      <c r="D90" s="4">
        <v>0.14999999999999991</v>
      </c>
      <c r="E90" s="4">
        <v>0.30203554777095221</v>
      </c>
      <c r="F90" s="4">
        <v>0.28147175278874426</v>
      </c>
      <c r="G90" s="4">
        <v>0.44648241921103904</v>
      </c>
      <c r="H90" s="75">
        <v>4.1712721036542666E-2</v>
      </c>
      <c r="I90" s="44">
        <v>0</v>
      </c>
      <c r="J90" s="15"/>
    </row>
    <row r="91" spans="2:10" x14ac:dyDescent="0.3">
      <c r="B91" s="3" t="s">
        <v>294</v>
      </c>
      <c r="C91" s="4">
        <v>1.1544456530005127</v>
      </c>
      <c r="D91" s="4">
        <v>4.9459999999998949E-3</v>
      </c>
      <c r="E91" s="4">
        <v>0.21665000000000001</v>
      </c>
      <c r="F91" s="4">
        <v>0.5116587189193158</v>
      </c>
      <c r="G91" s="4">
        <v>0.24797847456799982</v>
      </c>
      <c r="H91" s="75">
        <v>-0.25739599544199998</v>
      </c>
      <c r="I91" s="44">
        <v>0</v>
      </c>
      <c r="J91" s="15"/>
    </row>
    <row r="92" spans="2:10" x14ac:dyDescent="0.3">
      <c r="B92" s="3" t="s">
        <v>295</v>
      </c>
      <c r="C92" s="4">
        <v>0.3883622378975391</v>
      </c>
      <c r="D92" s="4">
        <v>6.1101000000000072E-2</v>
      </c>
      <c r="E92" s="4">
        <v>0.45099026008666421</v>
      </c>
      <c r="F92" s="4">
        <v>0.28890686037633317</v>
      </c>
      <c r="G92" s="4">
        <v>0.42163000362186409</v>
      </c>
      <c r="H92" s="75">
        <v>0</v>
      </c>
      <c r="I92" s="44">
        <v>0</v>
      </c>
      <c r="J92" s="15"/>
    </row>
    <row r="93" spans="2:10" x14ac:dyDescent="0.3">
      <c r="B93" s="3" t="s">
        <v>296</v>
      </c>
      <c r="C93" s="4">
        <v>0.34089999999999998</v>
      </c>
      <c r="D93" s="4">
        <v>0.14999999999999991</v>
      </c>
      <c r="E93" s="4">
        <v>0.45770240000000029</v>
      </c>
      <c r="F93" s="4">
        <v>0.28585216480000031</v>
      </c>
      <c r="G93" s="4">
        <v>0.26772776000000009</v>
      </c>
      <c r="H93" s="75">
        <v>0</v>
      </c>
      <c r="I93" s="44">
        <v>0</v>
      </c>
      <c r="J93" s="15"/>
    </row>
    <row r="94" spans="2:10" x14ac:dyDescent="0.3">
      <c r="B94" s="3" t="s">
        <v>297</v>
      </c>
      <c r="C94" s="4">
        <v>0.41832536033749279</v>
      </c>
      <c r="D94" s="4">
        <v>0.44983669550913508</v>
      </c>
      <c r="E94" s="4">
        <v>0.29955926648463627</v>
      </c>
      <c r="F94" s="4">
        <v>0.31091869245923198</v>
      </c>
      <c r="G94" s="4">
        <v>0.35873709490163597</v>
      </c>
      <c r="H94" s="75">
        <v>0.29633161071500003</v>
      </c>
      <c r="I94" s="44">
        <v>0</v>
      </c>
      <c r="J94" s="15"/>
    </row>
    <row r="95" spans="2:10" x14ac:dyDescent="0.3">
      <c r="B95" s="3" t="s">
        <v>298</v>
      </c>
      <c r="C95" s="4">
        <v>1.0653950880236707</v>
      </c>
      <c r="D95" s="4">
        <v>8.0310677470999847E-2</v>
      </c>
      <c r="E95" s="4">
        <v>0.40427400000000002</v>
      </c>
      <c r="F95" s="4">
        <v>0.36000199999999993</v>
      </c>
      <c r="G95" s="4">
        <v>0.24708400000000008</v>
      </c>
      <c r="H95" s="75">
        <v>0.40259200000000006</v>
      </c>
      <c r="I95" s="44">
        <v>0.31448999999999994</v>
      </c>
      <c r="J95" s="38">
        <v>0.31448999999999999</v>
      </c>
    </row>
    <row r="96" spans="2:10" x14ac:dyDescent="0.3">
      <c r="B96" s="3" t="s">
        <v>299</v>
      </c>
      <c r="C96" s="4">
        <v>0.46258094259383009</v>
      </c>
      <c r="D96" s="4">
        <v>0.35479612434999996</v>
      </c>
      <c r="E96" s="4">
        <v>0.24036438819600003</v>
      </c>
      <c r="F96" s="4">
        <v>0.42638654102688123</v>
      </c>
      <c r="G96" s="4">
        <v>0.41428714051175652</v>
      </c>
      <c r="H96" s="75">
        <v>0.26787665049500009</v>
      </c>
      <c r="I96" s="44">
        <v>0</v>
      </c>
      <c r="J96" s="15"/>
    </row>
    <row r="97" spans="2:10" x14ac:dyDescent="0.3">
      <c r="B97" s="3" t="s">
        <v>300</v>
      </c>
      <c r="C97" s="4">
        <v>0.39212795722928617</v>
      </c>
      <c r="D97" s="4">
        <v>0.26804966417506293</v>
      </c>
      <c r="E97" s="4">
        <v>0.30609238914158388</v>
      </c>
      <c r="F97" s="4">
        <v>0.21082648169382234</v>
      </c>
      <c r="G97" s="4">
        <v>0.39445001647123679</v>
      </c>
      <c r="H97" s="75">
        <v>0.32393122598438517</v>
      </c>
      <c r="I97" s="44">
        <v>0</v>
      </c>
      <c r="J97" s="15"/>
    </row>
    <row r="98" spans="2:10" x14ac:dyDescent="0.3">
      <c r="B98" s="3" t="s">
        <v>301</v>
      </c>
      <c r="C98" s="4">
        <v>0.34800428290099972</v>
      </c>
      <c r="D98" s="4">
        <v>0.48638145411791678</v>
      </c>
      <c r="E98" s="4">
        <v>0.24130515938228925</v>
      </c>
      <c r="F98" s="4">
        <v>0.36658678429639346</v>
      </c>
      <c r="G98" s="4">
        <v>0.46658984448772389</v>
      </c>
      <c r="H98" s="75">
        <v>0.14200199999999996</v>
      </c>
      <c r="I98" s="44">
        <v>0</v>
      </c>
      <c r="J98" s="15"/>
    </row>
    <row r="99" spans="2:10" x14ac:dyDescent="0.3">
      <c r="B99" s="3" t="s">
        <v>302</v>
      </c>
      <c r="C99" s="4">
        <v>0.33772647571868863</v>
      </c>
      <c r="D99" s="4">
        <v>0.38087584049830414</v>
      </c>
      <c r="E99" s="4">
        <v>0.27248447644931173</v>
      </c>
      <c r="F99" s="4">
        <v>0.47496970900412849</v>
      </c>
      <c r="G99" s="4">
        <v>0.5349881227361255</v>
      </c>
      <c r="H99" s="75">
        <v>4.9798626757999953E-2</v>
      </c>
      <c r="I99" s="44">
        <v>0</v>
      </c>
      <c r="J99" s="38"/>
    </row>
    <row r="100" spans="2:10" x14ac:dyDescent="0.3">
      <c r="B100" s="5" t="s">
        <v>303</v>
      </c>
      <c r="C100" s="6">
        <v>0.25296028822122807</v>
      </c>
      <c r="D100" s="6">
        <v>0.4899771106394557</v>
      </c>
      <c r="E100" s="6">
        <v>0.27602825038235013</v>
      </c>
      <c r="F100" s="6">
        <v>0.27335926397942023</v>
      </c>
      <c r="G100" s="6">
        <v>0.43108624547371188</v>
      </c>
      <c r="H100" s="77">
        <v>0.44346520956337221</v>
      </c>
      <c r="I100" s="45">
        <v>0</v>
      </c>
      <c r="J100" s="39"/>
    </row>
    <row r="101" spans="2:10" x14ac:dyDescent="0.3">
      <c r="B101" s="33" t="s">
        <v>192</v>
      </c>
      <c r="C101" s="34">
        <f>+SUMPRODUCT(C102:C120,'Empleo ISS'!C102:C120)/'Empleo ISS'!C101</f>
        <v>0.34027162967984387</v>
      </c>
      <c r="D101" s="34">
        <f>+SUMPRODUCT(D102:D120,'Empleo ISS'!D102:D120)/'Empleo ISS'!D101</f>
        <v>0.38128934401461639</v>
      </c>
      <c r="E101" s="34">
        <f>+SUMPRODUCT(E102:E120,'Empleo ISS'!E102:E120)/'Empleo ISS'!E101</f>
        <v>0.21784709810380051</v>
      </c>
      <c r="F101" s="34">
        <f>+SUMPRODUCT(F102:F120,'Empleo ISS'!F102:F120)/'Empleo ISS'!F101</f>
        <v>0.25893942399850323</v>
      </c>
      <c r="G101" s="34">
        <f>+SUMPRODUCT(G102:G120,'Empleo ISS'!G102:G120)/'Empleo ISS'!G101</f>
        <v>0.32985517356939958</v>
      </c>
      <c r="H101" s="76">
        <f>+SUMPRODUCT(H102:H120,'Empleo ISS'!H102:H120)/'Empleo ISS'!H101</f>
        <v>0.31070039549996659</v>
      </c>
      <c r="I101" s="76">
        <f>+SUMPRODUCT(I102:I120,'Empleo ISS'!I102:I120)/'Empleo ISS'!I101</f>
        <v>8.5370178926441366E-3</v>
      </c>
      <c r="J101" s="69">
        <f>+SUMPRODUCT(J102:J120,'Empleo ISS'!J102:J120)/'Empleo ISS'!J101</f>
        <v>8.5370178926441349E-3</v>
      </c>
    </row>
    <row r="102" spans="2:10" x14ac:dyDescent="0.3">
      <c r="B102" s="3" t="s">
        <v>304</v>
      </c>
      <c r="C102" s="4">
        <v>0.32000000000000006</v>
      </c>
      <c r="D102" s="4">
        <v>0.45943008199999991</v>
      </c>
      <c r="E102" s="4">
        <v>0.22220537206999991</v>
      </c>
      <c r="F102" s="4">
        <v>0.21880489539917902</v>
      </c>
      <c r="G102" s="4">
        <v>0.42345253820000028</v>
      </c>
      <c r="H102" s="75">
        <v>0.28142</v>
      </c>
      <c r="I102" s="44">
        <v>0</v>
      </c>
      <c r="J102" s="15"/>
    </row>
    <row r="103" spans="2:10" x14ac:dyDescent="0.3">
      <c r="B103" s="3" t="s">
        <v>305</v>
      </c>
      <c r="C103" s="4">
        <v>0.44654720000000014</v>
      </c>
      <c r="D103" s="4">
        <v>0.38982194000000026</v>
      </c>
      <c r="E103" s="4">
        <v>0.28187284000000012</v>
      </c>
      <c r="F103" s="4">
        <v>0.31213107732186995</v>
      </c>
      <c r="G103" s="4">
        <v>0.40072625000000062</v>
      </c>
      <c r="H103" s="75">
        <v>0.23967305000000017</v>
      </c>
      <c r="I103" s="44">
        <v>2.9900000000000038E-2</v>
      </c>
      <c r="J103" s="15">
        <v>2.9899999999999999E-2</v>
      </c>
    </row>
    <row r="104" spans="2:10" x14ac:dyDescent="0.3">
      <c r="B104" s="3" t="s">
        <v>306</v>
      </c>
      <c r="C104" s="4">
        <v>0.34520000000000017</v>
      </c>
      <c r="D104" s="4">
        <v>0.32005280000000003</v>
      </c>
      <c r="E104" s="4">
        <v>0.23042570844799992</v>
      </c>
      <c r="F104" s="4">
        <v>0.18075813000000007</v>
      </c>
      <c r="G104" s="4">
        <v>0.40268744942000012</v>
      </c>
      <c r="H104" s="75">
        <v>0.38164069972800019</v>
      </c>
      <c r="I104" s="44">
        <v>0</v>
      </c>
      <c r="J104" s="15"/>
    </row>
    <row r="105" spans="2:10" x14ac:dyDescent="0.3">
      <c r="B105" s="3" t="s">
        <v>307</v>
      </c>
      <c r="C105" s="4">
        <v>0.27960844000000007</v>
      </c>
      <c r="D105" s="4">
        <v>0.36243044000000024</v>
      </c>
      <c r="E105" s="4">
        <v>0.40829000000000004</v>
      </c>
      <c r="F105" s="4">
        <v>0.42861576000000001</v>
      </c>
      <c r="G105" s="4">
        <v>0.41475416755400007</v>
      </c>
      <c r="H105" s="75">
        <v>0.44692919240000006</v>
      </c>
      <c r="I105" s="44">
        <v>0</v>
      </c>
      <c r="J105" s="15"/>
    </row>
    <row r="106" spans="2:10" x14ac:dyDescent="0.3">
      <c r="B106" s="3" t="s">
        <v>308</v>
      </c>
      <c r="C106" s="4">
        <v>0.3354539002200001</v>
      </c>
      <c r="D106" s="4">
        <v>0.29087613007100011</v>
      </c>
      <c r="E106" s="4">
        <v>0.33547298720202967</v>
      </c>
      <c r="F106" s="4">
        <v>0.40677482104481011</v>
      </c>
      <c r="G106" s="4">
        <v>0.43574440625000022</v>
      </c>
      <c r="H106" s="75">
        <v>0.36808150918363913</v>
      </c>
      <c r="I106" s="44">
        <v>0</v>
      </c>
      <c r="J106" s="38"/>
    </row>
    <row r="107" spans="2:10" x14ac:dyDescent="0.3">
      <c r="B107" s="3" t="s">
        <v>309</v>
      </c>
      <c r="C107" s="4">
        <v>0.30599159000000009</v>
      </c>
      <c r="D107" s="4">
        <v>0.30988008999999983</v>
      </c>
      <c r="E107" s="4">
        <v>0.31921612885999973</v>
      </c>
      <c r="F107" s="4">
        <v>0.21959529727999993</v>
      </c>
      <c r="G107" s="4">
        <v>0.31652671999999993</v>
      </c>
      <c r="H107" s="75">
        <v>0.31801878000000006</v>
      </c>
      <c r="I107" s="44">
        <v>0</v>
      </c>
      <c r="J107" s="15"/>
    </row>
    <row r="108" spans="2:10" x14ac:dyDescent="0.3">
      <c r="B108" s="3" t="s">
        <v>310</v>
      </c>
      <c r="C108" s="4">
        <v>0.30059999999999998</v>
      </c>
      <c r="D108" s="4">
        <v>0.54215922125200011</v>
      </c>
      <c r="E108" s="4">
        <v>0.3200951995400001</v>
      </c>
      <c r="F108" s="4">
        <v>0.37995754486999989</v>
      </c>
      <c r="G108" s="4">
        <v>0.31997189984499985</v>
      </c>
      <c r="H108" s="75">
        <v>0.32249999999999979</v>
      </c>
      <c r="I108" s="44">
        <v>0</v>
      </c>
      <c r="J108" s="15"/>
    </row>
    <row r="109" spans="2:10" x14ac:dyDescent="0.3">
      <c r="B109" s="3" t="s">
        <v>311</v>
      </c>
      <c r="C109" s="4">
        <v>0.32809810049599997</v>
      </c>
      <c r="D109" s="4">
        <v>0.32894404482499984</v>
      </c>
      <c r="E109" s="4">
        <v>0.32942761591999958</v>
      </c>
      <c r="F109" s="4">
        <v>0.3305159010359997</v>
      </c>
      <c r="G109" s="4">
        <v>0.31905680236000022</v>
      </c>
      <c r="H109" s="75">
        <v>0.32163149038861971</v>
      </c>
      <c r="I109" s="44">
        <v>0</v>
      </c>
      <c r="J109" s="15"/>
    </row>
    <row r="110" spans="2:10" x14ac:dyDescent="0.3">
      <c r="B110" s="3" t="s">
        <v>312</v>
      </c>
      <c r="C110" s="4">
        <v>0.33397070807000029</v>
      </c>
      <c r="D110" s="4">
        <v>0.41098826000000055</v>
      </c>
      <c r="E110" s="4">
        <v>0.24733961506000024</v>
      </c>
      <c r="F110" s="4">
        <v>0.33642223316000019</v>
      </c>
      <c r="G110" s="4">
        <v>0.31115209004</v>
      </c>
      <c r="H110" s="75">
        <v>0.39449695749631997</v>
      </c>
      <c r="I110" s="44">
        <v>8.0600000000000005E-2</v>
      </c>
      <c r="J110" s="38">
        <v>8.0600000000000005E-2</v>
      </c>
    </row>
    <row r="111" spans="2:10" x14ac:dyDescent="0.3">
      <c r="B111" s="3" t="s">
        <v>313</v>
      </c>
      <c r="C111" s="4">
        <v>0.33126341352200006</v>
      </c>
      <c r="D111" s="4">
        <v>0.33039508799600026</v>
      </c>
      <c r="E111" s="4">
        <v>0.29470000000000018</v>
      </c>
      <c r="F111" s="4">
        <v>0.32245266734000033</v>
      </c>
      <c r="G111" s="4">
        <v>0.3857585105000001</v>
      </c>
      <c r="H111" s="75">
        <v>0.43215019999999993</v>
      </c>
      <c r="I111" s="44">
        <v>0</v>
      </c>
      <c r="J111" s="38"/>
    </row>
    <row r="112" spans="2:10" x14ac:dyDescent="0.3">
      <c r="B112" s="3" t="s">
        <v>314</v>
      </c>
      <c r="C112" s="4">
        <v>0.27940894999999988</v>
      </c>
      <c r="D112" s="4">
        <v>0.30540157999999984</v>
      </c>
      <c r="E112" s="4">
        <v>0.22538148723199991</v>
      </c>
      <c r="F112" s="4">
        <v>0.38578778299000027</v>
      </c>
      <c r="G112" s="4">
        <v>0.32399122000000014</v>
      </c>
      <c r="H112" s="75">
        <v>0.46275101000000007</v>
      </c>
      <c r="I112" s="44">
        <v>0</v>
      </c>
      <c r="J112" s="15"/>
    </row>
    <row r="113" spans="2:10" x14ac:dyDescent="0.3">
      <c r="B113" s="3" t="s">
        <v>315</v>
      </c>
      <c r="C113" s="4">
        <v>0.39412250720000008</v>
      </c>
      <c r="D113" s="4">
        <v>0.31480853197999981</v>
      </c>
      <c r="E113" s="4">
        <v>0.38557762200000001</v>
      </c>
      <c r="F113" s="4">
        <v>0.20960000000000023</v>
      </c>
      <c r="G113" s="4">
        <v>0.62220929780000023</v>
      </c>
      <c r="H113" s="75">
        <v>0.22590978400000017</v>
      </c>
      <c r="I113" s="44">
        <v>0.12480000000000002</v>
      </c>
      <c r="J113" s="38">
        <v>0.12479999999999999</v>
      </c>
    </row>
    <row r="114" spans="2:10" x14ac:dyDescent="0.3">
      <c r="B114" s="3" t="s">
        <v>316</v>
      </c>
      <c r="C114" s="4">
        <v>0.32957664367102657</v>
      </c>
      <c r="D114" s="4">
        <v>0.38004376121147954</v>
      </c>
      <c r="E114" s="4">
        <v>0.17232237456147326</v>
      </c>
      <c r="F114" s="4">
        <v>0.2366424402127385</v>
      </c>
      <c r="G114" s="4">
        <v>0.24524916860842083</v>
      </c>
      <c r="H114" s="75">
        <v>0.37092689124613965</v>
      </c>
      <c r="I114" s="44">
        <v>0</v>
      </c>
      <c r="J114" s="38"/>
    </row>
    <row r="115" spans="2:10" x14ac:dyDescent="0.3">
      <c r="B115" s="3" t="s">
        <v>317</v>
      </c>
      <c r="C115" s="4">
        <v>0.32999948916669997</v>
      </c>
      <c r="D115" s="4">
        <v>0.39999935256417762</v>
      </c>
      <c r="E115" s="4">
        <v>8.5714000000000068E-2</v>
      </c>
      <c r="F115" s="4">
        <v>0.23763727291743697</v>
      </c>
      <c r="G115" s="4">
        <v>0.29077996171535614</v>
      </c>
      <c r="H115" s="75">
        <v>-2.5427326996619315E-2</v>
      </c>
      <c r="I115" s="44">
        <v>0</v>
      </c>
      <c r="J115" s="15"/>
    </row>
    <row r="116" spans="2:10" x14ac:dyDescent="0.3">
      <c r="B116" s="3" t="s">
        <v>318</v>
      </c>
      <c r="C116" s="4">
        <v>0.34561157863800007</v>
      </c>
      <c r="D116" s="4">
        <v>0.48275110989274017</v>
      </c>
      <c r="E116" s="4">
        <v>0.28105997892458379</v>
      </c>
      <c r="F116" s="4">
        <v>0.29296771499120533</v>
      </c>
      <c r="G116" s="4">
        <v>0.3773389632647477</v>
      </c>
      <c r="H116" s="75">
        <v>0.21047637221159743</v>
      </c>
      <c r="I116" s="44">
        <v>0</v>
      </c>
      <c r="J116" s="15"/>
    </row>
    <row r="117" spans="2:10" x14ac:dyDescent="0.3">
      <c r="B117" s="3" t="s">
        <v>319</v>
      </c>
      <c r="C117" s="4">
        <v>0.46452982281413213</v>
      </c>
      <c r="D117" s="4">
        <v>0.30196997000000003</v>
      </c>
      <c r="E117" s="4">
        <v>0.28218097092800032</v>
      </c>
      <c r="F117" s="4">
        <v>0.26298782999999992</v>
      </c>
      <c r="G117" s="4">
        <v>0.45544000000000007</v>
      </c>
      <c r="H117" s="75">
        <v>0.38919876200000014</v>
      </c>
      <c r="I117" s="44">
        <v>0</v>
      </c>
      <c r="J117" s="15"/>
    </row>
    <row r="118" spans="2:10" x14ac:dyDescent="0.3">
      <c r="B118" s="3" t="s">
        <v>320</v>
      </c>
      <c r="C118" s="4">
        <v>0.41706030526999993</v>
      </c>
      <c r="D118" s="4">
        <v>0.31833528344000017</v>
      </c>
      <c r="E118" s="4">
        <v>0.36884795355264344</v>
      </c>
      <c r="F118" s="4">
        <v>0.3255895174173109</v>
      </c>
      <c r="G118" s="4">
        <v>0.41685508858453413</v>
      </c>
      <c r="H118" s="75">
        <v>0.20582351999999982</v>
      </c>
      <c r="I118" s="44">
        <v>0</v>
      </c>
      <c r="J118" s="15"/>
    </row>
    <row r="119" spans="2:10" x14ac:dyDescent="0.3">
      <c r="B119" s="3" t="s">
        <v>321</v>
      </c>
      <c r="C119" s="4">
        <v>0.60861040153399992</v>
      </c>
      <c r="D119" s="4">
        <v>0.46807113000497647</v>
      </c>
      <c r="E119" s="4">
        <v>0.20682195721599994</v>
      </c>
      <c r="F119" s="4">
        <v>0.45005894755460796</v>
      </c>
      <c r="G119" s="4">
        <v>0.66816517765881622</v>
      </c>
      <c r="H119" s="75">
        <v>0.41354624947399987</v>
      </c>
      <c r="I119" s="44">
        <v>0.180755</v>
      </c>
      <c r="J119" s="38">
        <v>0.180755</v>
      </c>
    </row>
    <row r="120" spans="2:10" x14ac:dyDescent="0.3">
      <c r="B120" s="3" t="s">
        <v>322</v>
      </c>
      <c r="C120" s="4">
        <v>0.27301817199805289</v>
      </c>
      <c r="D120" s="4">
        <v>0.39803771904695306</v>
      </c>
      <c r="E120" s="4">
        <v>0.20590226568000003</v>
      </c>
      <c r="F120" s="4">
        <v>0.1768985174001787</v>
      </c>
      <c r="G120" s="4">
        <v>0.47225854734971162</v>
      </c>
      <c r="H120" s="75">
        <v>0.12759833333740245</v>
      </c>
      <c r="I120" s="44">
        <v>0</v>
      </c>
      <c r="J120" s="15"/>
    </row>
    <row r="121" spans="2:10" x14ac:dyDescent="0.3">
      <c r="B121" s="33" t="s">
        <v>193</v>
      </c>
      <c r="C121" s="34">
        <f>+SUMPRODUCT(C122:C126,'Empleo ISS'!C122:C126)/'Empleo ISS'!C121</f>
        <v>0.3343043664580706</v>
      </c>
      <c r="D121" s="34">
        <f>+SUMPRODUCT(D122:D126,'Empleo ISS'!D122:D126)/'Empleo ISS'!D121</f>
        <v>0.32381933352322434</v>
      </c>
      <c r="E121" s="34">
        <f>+SUMPRODUCT(E122:E126,'Empleo ISS'!E122:E126)/'Empleo ISS'!E121</f>
        <v>0.27523226731530354</v>
      </c>
      <c r="F121" s="34">
        <f>+SUMPRODUCT(F122:F126,'Empleo ISS'!F122:F126)/'Empleo ISS'!F121</f>
        <v>0.3656231093864134</v>
      </c>
      <c r="G121" s="34">
        <f>+SUMPRODUCT(G122:G126,'Empleo ISS'!G122:G126)/'Empleo ISS'!G121</f>
        <v>0.49120283048946645</v>
      </c>
      <c r="H121" s="76">
        <f>+SUMPRODUCT(H122:H126,'Empleo ISS'!H122:H126)/'Empleo ISS'!H121</f>
        <v>0.20820163805138617</v>
      </c>
      <c r="I121" s="76">
        <f>+SUMPRODUCT(I122:I126,'Empleo ISS'!I122:I126)/'Empleo ISS'!I121</f>
        <v>0</v>
      </c>
      <c r="J121" s="69">
        <f>+SUMPRODUCT(J122:J126,'Empleo ISS'!J122:J126)/'Empleo ISS'!J121</f>
        <v>0</v>
      </c>
    </row>
    <row r="122" spans="2:10" x14ac:dyDescent="0.3">
      <c r="B122" s="3" t="s">
        <v>323</v>
      </c>
      <c r="C122" s="4">
        <v>0.34479134028799985</v>
      </c>
      <c r="D122" s="4">
        <v>0.29993239999999988</v>
      </c>
      <c r="E122" s="4">
        <v>0.30006916600000011</v>
      </c>
      <c r="F122" s="4">
        <v>0.29998708249999995</v>
      </c>
      <c r="G122" s="4">
        <v>0.3000763160000004</v>
      </c>
      <c r="H122" s="75">
        <v>0.29886917600000018</v>
      </c>
      <c r="I122" s="44">
        <v>0</v>
      </c>
      <c r="J122" s="15"/>
    </row>
    <row r="123" spans="2:10" x14ac:dyDescent="0.3">
      <c r="B123" s="3" t="s">
        <v>324</v>
      </c>
      <c r="C123" s="4">
        <v>0.31134393703927277</v>
      </c>
      <c r="D123" s="4">
        <v>0.35713395238374557</v>
      </c>
      <c r="E123" s="4">
        <v>0.31522529403445576</v>
      </c>
      <c r="F123" s="4">
        <v>0.40191704264766237</v>
      </c>
      <c r="G123" s="4">
        <v>0.60660471313295194</v>
      </c>
      <c r="H123" s="75">
        <v>0.27383522070014576</v>
      </c>
      <c r="I123" s="44">
        <v>0</v>
      </c>
      <c r="J123" s="15"/>
    </row>
    <row r="124" spans="2:10" x14ac:dyDescent="0.3">
      <c r="B124" s="3" t="s">
        <v>325</v>
      </c>
      <c r="C124" s="4">
        <v>0.33044583301467201</v>
      </c>
      <c r="D124" s="4">
        <v>0.31148849955199998</v>
      </c>
      <c r="E124" s="4">
        <v>0.26921090053936658</v>
      </c>
      <c r="F124" s="4">
        <v>0.2551152448159999</v>
      </c>
      <c r="G124" s="4">
        <v>0.60986372456000004</v>
      </c>
      <c r="H124" s="75">
        <v>0</v>
      </c>
      <c r="I124" s="44">
        <v>0</v>
      </c>
      <c r="J124" s="15"/>
    </row>
    <row r="125" spans="2:10" x14ac:dyDescent="0.3">
      <c r="B125" s="3" t="s">
        <v>326</v>
      </c>
      <c r="C125" s="4">
        <v>0.35935280000000014</v>
      </c>
      <c r="D125" s="4">
        <v>0.32068748837199967</v>
      </c>
      <c r="E125" s="4">
        <v>0.22394585499999997</v>
      </c>
      <c r="F125" s="4">
        <v>0.4533952551069953</v>
      </c>
      <c r="G125" s="4">
        <v>0.42060416277120871</v>
      </c>
      <c r="H125" s="75">
        <v>0.29247470294358147</v>
      </c>
      <c r="I125" s="44">
        <v>0</v>
      </c>
      <c r="J125" s="38"/>
    </row>
    <row r="126" spans="2:10" x14ac:dyDescent="0.3">
      <c r="B126" s="5" t="s">
        <v>327</v>
      </c>
      <c r="C126" s="6">
        <v>0.30054621555061267</v>
      </c>
      <c r="D126" s="6">
        <v>0.30231026432375652</v>
      </c>
      <c r="E126" s="6">
        <v>0.29399413975983779</v>
      </c>
      <c r="F126" s="6">
        <v>0.34813924166571564</v>
      </c>
      <c r="G126" s="6">
        <v>0.30925590594190777</v>
      </c>
      <c r="H126" s="77">
        <v>0.33483667327270283</v>
      </c>
      <c r="I126" s="45">
        <v>0</v>
      </c>
      <c r="J126" s="40"/>
    </row>
    <row r="127" spans="2:10" x14ac:dyDescent="0.3">
      <c r="B127" s="33" t="s">
        <v>194</v>
      </c>
      <c r="C127" s="34">
        <f>+SUMPRODUCT(C128:C129,'Empleo ISS'!C128:C129)/'Empleo ISS'!C127</f>
        <v>0.21705855095862775</v>
      </c>
      <c r="D127" s="34">
        <f>+SUMPRODUCT(D128:D129,'Empleo ISS'!D128:D129)/'Empleo ISS'!D127</f>
        <v>0.26856416747915407</v>
      </c>
      <c r="E127" s="34">
        <f>+SUMPRODUCT(E128:E129,'Empleo ISS'!E128:E129)/'Empleo ISS'!E127</f>
        <v>0.20849502434061898</v>
      </c>
      <c r="F127" s="34">
        <f>+SUMPRODUCT(F128:F129,'Empleo ISS'!F128:F129)/'Empleo ISS'!F127</f>
        <v>0.23501188366335152</v>
      </c>
      <c r="G127" s="34">
        <f>+SUMPRODUCT(G128:G129,'Empleo ISS'!G128:G129)/'Empleo ISS'!G127</f>
        <v>0.24865377683655687</v>
      </c>
      <c r="H127" s="76">
        <f>+SUMPRODUCT(H128:H129,'Empleo ISS'!H128:H129)/'Empleo ISS'!H127</f>
        <v>0.27682547770700638</v>
      </c>
      <c r="I127" s="76">
        <f>+SUMPRODUCT(I128:I129,'Empleo ISS'!I128:I129)/'Empleo ISS'!I127</f>
        <v>0</v>
      </c>
      <c r="J127" s="69">
        <f>+SUMPRODUCT(J128:J129,'Empleo ISS'!J128:J129)/'Empleo ISS'!J127</f>
        <v>0</v>
      </c>
    </row>
    <row r="128" spans="2:10" x14ac:dyDescent="0.3">
      <c r="B128" s="3" t="s">
        <v>328</v>
      </c>
      <c r="C128" s="4">
        <v>9.9599999999999911E-2</v>
      </c>
      <c r="D128" s="4">
        <v>0.30548703675199951</v>
      </c>
      <c r="E128" s="4">
        <v>0.28221505358799992</v>
      </c>
      <c r="F128" s="4">
        <v>0.35959097801975859</v>
      </c>
      <c r="G128" s="4">
        <v>0.38517238742766069</v>
      </c>
      <c r="H128" s="75">
        <v>0.15969999999999995</v>
      </c>
      <c r="I128" s="44">
        <v>0</v>
      </c>
      <c r="J128" s="15"/>
    </row>
    <row r="129" spans="2:10" x14ac:dyDescent="0.3">
      <c r="B129" s="5" t="s">
        <v>329</v>
      </c>
      <c r="C129" s="6">
        <v>0.25971200000000016</v>
      </c>
      <c r="D129" s="6">
        <v>0.25442240000000016</v>
      </c>
      <c r="E129" s="6">
        <v>0.17699256998199986</v>
      </c>
      <c r="F129" s="6">
        <v>0.187202299997</v>
      </c>
      <c r="G129" s="6">
        <v>0.19999000000000011</v>
      </c>
      <c r="H129" s="77">
        <v>0.32000000000000006</v>
      </c>
      <c r="I129" s="45">
        <v>0</v>
      </c>
      <c r="J129" s="40"/>
    </row>
    <row r="130" spans="2:10" x14ac:dyDescent="0.3">
      <c r="B130" s="33" t="s">
        <v>195</v>
      </c>
      <c r="C130" s="34">
        <f>+SUMPRODUCT(C131:C140,'Empleo ISS'!C131:C140)/'Empleo ISS'!C130</f>
        <v>0.33983741438945225</v>
      </c>
      <c r="D130" s="34">
        <f>+SUMPRODUCT(D131:D140,'Empleo ISS'!D131:D140)/'Empleo ISS'!D130</f>
        <v>0.33332874033933907</v>
      </c>
      <c r="E130" s="34">
        <f>+SUMPRODUCT(E131:E140,'Empleo ISS'!E131:E140)/'Empleo ISS'!E130</f>
        <v>0.28871821376719153</v>
      </c>
      <c r="F130" s="34">
        <f>+SUMPRODUCT(F131:F140,'Empleo ISS'!F131:F140)/'Empleo ISS'!F130</f>
        <v>0.29933322788825489</v>
      </c>
      <c r="G130" s="34">
        <f>+SUMPRODUCT(G131:G140,'Empleo ISS'!G131:G140)/'Empleo ISS'!G130</f>
        <v>0.48516556165617969</v>
      </c>
      <c r="H130" s="76">
        <f>+SUMPRODUCT(H131:H140,'Empleo ISS'!H131:H140)/'Empleo ISS'!H130</f>
        <v>0.33308441634555369</v>
      </c>
      <c r="I130" s="76">
        <f>+SUMPRODUCT(I131:I140,'Empleo ISS'!I131:I140)/'Empleo ISS'!I130</f>
        <v>0</v>
      </c>
      <c r="J130" s="69">
        <f>+SUMPRODUCT(J131:J140,'Empleo ISS'!J131:J140)/'Empleo ISS'!J130</f>
        <v>0</v>
      </c>
    </row>
    <row r="131" spans="2:10" x14ac:dyDescent="0.3">
      <c r="B131" s="3" t="s">
        <v>330</v>
      </c>
      <c r="C131" s="4">
        <v>0.36940350566399993</v>
      </c>
      <c r="D131" s="4">
        <v>0.32646423790399992</v>
      </c>
      <c r="E131" s="4">
        <v>0.32694213996400001</v>
      </c>
      <c r="F131" s="4">
        <v>0.24082526690258321</v>
      </c>
      <c r="G131" s="4">
        <v>0.3973136858764168</v>
      </c>
      <c r="H131" s="75">
        <v>0.207130972606</v>
      </c>
      <c r="I131" s="44">
        <v>0</v>
      </c>
      <c r="J131" s="38"/>
    </row>
    <row r="132" spans="2:10" x14ac:dyDescent="0.3">
      <c r="B132" s="3" t="s">
        <v>331</v>
      </c>
      <c r="C132" s="4">
        <v>0.22743917000000002</v>
      </c>
      <c r="D132" s="4">
        <v>0.58981519999999987</v>
      </c>
      <c r="E132" s="4">
        <v>0.4666718299999999</v>
      </c>
      <c r="F132" s="4">
        <v>0.50221760000000004</v>
      </c>
      <c r="G132" s="4">
        <v>0.43736120000000023</v>
      </c>
      <c r="H132" s="75">
        <v>0.37836544999999999</v>
      </c>
      <c r="I132" s="44">
        <v>0</v>
      </c>
      <c r="J132" s="15"/>
    </row>
    <row r="133" spans="2:10" x14ac:dyDescent="0.3">
      <c r="B133" s="3" t="s">
        <v>332</v>
      </c>
      <c r="C133" s="4">
        <v>0.3799740332721202</v>
      </c>
      <c r="D133" s="4">
        <v>0.13640000000000008</v>
      </c>
      <c r="E133" s="4">
        <v>0.37214509256000006</v>
      </c>
      <c r="F133" s="4">
        <v>0.30571269720673233</v>
      </c>
      <c r="G133" s="4">
        <v>0.42583706254270504</v>
      </c>
      <c r="H133" s="75">
        <v>0.26573191067599988</v>
      </c>
      <c r="I133" s="44">
        <v>0</v>
      </c>
      <c r="J133" s="15"/>
    </row>
    <row r="134" spans="2:10" x14ac:dyDescent="0.3">
      <c r="B134" s="3" t="s">
        <v>333</v>
      </c>
      <c r="C134" s="4">
        <v>0.27778005153999974</v>
      </c>
      <c r="D134" s="4">
        <v>0.33310099999999987</v>
      </c>
      <c r="E134" s="4">
        <v>0.33071567913200006</v>
      </c>
      <c r="F134" s="4">
        <v>0.39512008830032963</v>
      </c>
      <c r="G134" s="4">
        <v>0.38274961948993513</v>
      </c>
      <c r="H134" s="75">
        <v>0.46970891687820049</v>
      </c>
      <c r="I134" s="44">
        <v>0</v>
      </c>
      <c r="J134" s="15"/>
    </row>
    <row r="135" spans="2:10" x14ac:dyDescent="0.3">
      <c r="B135" s="3" t="s">
        <v>334</v>
      </c>
      <c r="C135" s="4">
        <v>0.32160000000000011</v>
      </c>
      <c r="D135" s="4">
        <v>0.32089999999999996</v>
      </c>
      <c r="E135" s="4">
        <v>0.32000000000000006</v>
      </c>
      <c r="F135" s="4">
        <v>0.20828865074999992</v>
      </c>
      <c r="G135" s="4">
        <v>0.37694374999999991</v>
      </c>
      <c r="H135" s="75">
        <v>0.41249999999999987</v>
      </c>
      <c r="I135" s="44">
        <v>0</v>
      </c>
      <c r="J135" s="15"/>
    </row>
    <row r="136" spans="2:10" x14ac:dyDescent="0.3">
      <c r="B136" s="3" t="s">
        <v>335</v>
      </c>
      <c r="C136" s="4">
        <v>0.20288811500000015</v>
      </c>
      <c r="D136" s="4">
        <v>0.43412451553999976</v>
      </c>
      <c r="E136" s="4">
        <v>0.25667561993999977</v>
      </c>
      <c r="F136" s="4">
        <v>0.4017310999999999</v>
      </c>
      <c r="G136" s="4">
        <v>0.60728438348578462</v>
      </c>
      <c r="H136" s="75">
        <v>0.16580853036438459</v>
      </c>
      <c r="I136" s="44">
        <v>0</v>
      </c>
      <c r="J136" s="38"/>
    </row>
    <row r="137" spans="2:10" x14ac:dyDescent="0.3">
      <c r="B137" s="3" t="s">
        <v>336</v>
      </c>
      <c r="C137" s="4">
        <v>0.25405056999999998</v>
      </c>
      <c r="D137" s="4">
        <v>0.3245972685280003</v>
      </c>
      <c r="E137" s="4">
        <v>0.23477699155999998</v>
      </c>
      <c r="F137" s="4">
        <v>0.4151325514308799</v>
      </c>
      <c r="G137" s="4">
        <v>0.538433179416</v>
      </c>
      <c r="H137" s="75">
        <v>0.35650258835000015</v>
      </c>
      <c r="I137" s="44">
        <v>0</v>
      </c>
      <c r="J137" s="15"/>
    </row>
    <row r="138" spans="2:10" x14ac:dyDescent="0.3">
      <c r="B138" s="3" t="s">
        <v>337</v>
      </c>
      <c r="C138" s="4">
        <v>0.40419999999999989</v>
      </c>
      <c r="D138" s="4">
        <v>0.24528257960000022</v>
      </c>
      <c r="E138" s="4">
        <v>0.23010111633200014</v>
      </c>
      <c r="F138" s="4">
        <v>0.30035956972178823</v>
      </c>
      <c r="G138" s="4">
        <v>0.55056469700147481</v>
      </c>
      <c r="H138" s="75">
        <v>0.39271720661957632</v>
      </c>
      <c r="I138" s="44">
        <v>0</v>
      </c>
      <c r="J138" s="15"/>
    </row>
    <row r="139" spans="2:10" x14ac:dyDescent="0.3">
      <c r="B139" s="3" t="s">
        <v>338</v>
      </c>
      <c r="C139" s="4">
        <v>0.45065823559527707</v>
      </c>
      <c r="D139" s="4">
        <v>0.31295680091581235</v>
      </c>
      <c r="E139" s="4">
        <v>0.22708655472000006</v>
      </c>
      <c r="F139" s="4">
        <v>0.13151334000000015</v>
      </c>
      <c r="G139" s="4">
        <v>0.46749547993503393</v>
      </c>
      <c r="H139" s="75">
        <v>0.37509629252243881</v>
      </c>
      <c r="I139" s="44">
        <v>0</v>
      </c>
      <c r="J139" s="15"/>
    </row>
    <row r="140" spans="2:10" x14ac:dyDescent="0.3">
      <c r="B140" s="5" t="s">
        <v>339</v>
      </c>
      <c r="C140" s="6">
        <v>0.33900871772500007</v>
      </c>
      <c r="D140" s="6">
        <v>0.3836269178413827</v>
      </c>
      <c r="E140" s="6">
        <v>0.3298601372679959</v>
      </c>
      <c r="F140" s="6">
        <v>0.36451286882345424</v>
      </c>
      <c r="G140" s="6">
        <v>0.49820435028149368</v>
      </c>
      <c r="H140" s="77">
        <v>0.35761856656512592</v>
      </c>
      <c r="I140" s="45">
        <v>0</v>
      </c>
      <c r="J140" s="40"/>
    </row>
    <row r="141" spans="2:10" x14ac:dyDescent="0.3">
      <c r="B141" s="33" t="s">
        <v>196</v>
      </c>
      <c r="C141" s="34">
        <f>+SUMPRODUCT(C142:C145,'Empleo ISS'!C142:C145)/'Empleo ISS'!C141</f>
        <v>0.3211154242384831</v>
      </c>
      <c r="D141" s="34">
        <f>+SUMPRODUCT(D142:D145,'Empleo ISS'!D142:D145)/'Empleo ISS'!D141</f>
        <v>0.32407122540681166</v>
      </c>
      <c r="E141" s="34">
        <f>+SUMPRODUCT(E142:E145,'Empleo ISS'!E142:E145)/'Empleo ISS'!E141</f>
        <v>0.23229161522317157</v>
      </c>
      <c r="F141" s="34">
        <f>+SUMPRODUCT(F142:F145,'Empleo ISS'!F142:F145)/'Empleo ISS'!F141</f>
        <v>0.32987919623845863</v>
      </c>
      <c r="G141" s="34">
        <f>+SUMPRODUCT(G142:G145,'Empleo ISS'!G142:G145)/'Empleo ISS'!G141</f>
        <v>0.31651056009980422</v>
      </c>
      <c r="H141" s="76">
        <f>+SUMPRODUCT(H142:H145,'Empleo ISS'!H142:H145)/'Empleo ISS'!H141</f>
        <v>0.11990390861514177</v>
      </c>
      <c r="I141" s="76">
        <f>+SUMPRODUCT(I142:I145,'Empleo ISS'!I142:I145)/'Empleo ISS'!I141</f>
        <v>1.2500000000000011E-2</v>
      </c>
      <c r="J141" s="69">
        <f>+SUMPRODUCT(J142:J145,'Empleo ISS'!J142:J145)/'Empleo ISS'!J141</f>
        <v>1.2500000000000001E-2</v>
      </c>
    </row>
    <row r="142" spans="2:10" x14ac:dyDescent="0.3">
      <c r="B142" s="3" t="s">
        <v>340</v>
      </c>
      <c r="C142" s="4">
        <v>0.29724177120051354</v>
      </c>
      <c r="D142" s="4">
        <v>0.30564114334872627</v>
      </c>
      <c r="E142" s="4">
        <v>0.18135254247657606</v>
      </c>
      <c r="F142" s="4">
        <v>0.3115526811800946</v>
      </c>
      <c r="G142" s="4">
        <v>0.22427649064727917</v>
      </c>
      <c r="H142" s="75">
        <v>0</v>
      </c>
      <c r="I142" s="44">
        <v>0</v>
      </c>
      <c r="J142" s="15"/>
    </row>
    <row r="143" spans="2:10" x14ac:dyDescent="0.3">
      <c r="B143" s="3" t="s">
        <v>341</v>
      </c>
      <c r="C143" s="4">
        <v>0.55998799999999993</v>
      </c>
      <c r="D143" s="4">
        <v>0.24862859999999976</v>
      </c>
      <c r="E143" s="4">
        <v>0.20999780000099988</v>
      </c>
      <c r="F143" s="4">
        <v>0.21000000000000019</v>
      </c>
      <c r="G143" s="4">
        <v>0.2649999999999999</v>
      </c>
      <c r="H143" s="75">
        <v>0.1151279999999999</v>
      </c>
      <c r="I143" s="44">
        <v>0.10000000000000009</v>
      </c>
      <c r="J143" s="15">
        <v>0.1</v>
      </c>
    </row>
    <row r="144" spans="2:10" x14ac:dyDescent="0.3">
      <c r="B144" s="3" t="s">
        <v>342</v>
      </c>
      <c r="C144" s="4">
        <v>0.28019771653699999</v>
      </c>
      <c r="D144" s="4">
        <v>0.40240757244382341</v>
      </c>
      <c r="E144" s="4">
        <v>0.30122424786950952</v>
      </c>
      <c r="F144" s="4">
        <v>0.41116317877725805</v>
      </c>
      <c r="G144" s="4">
        <v>0.5245021342004168</v>
      </c>
      <c r="H144" s="75">
        <v>0.35396464987673482</v>
      </c>
      <c r="I144" s="44">
        <v>0</v>
      </c>
      <c r="J144" s="15"/>
    </row>
    <row r="145" spans="2:10" x14ac:dyDescent="0.3">
      <c r="B145" s="5" t="s">
        <v>343</v>
      </c>
      <c r="C145" s="6">
        <v>0.28822103966031021</v>
      </c>
      <c r="D145" s="6">
        <v>0.34649119190658806</v>
      </c>
      <c r="E145" s="6">
        <v>0.34059172778713376</v>
      </c>
      <c r="F145" s="6">
        <v>0.39757220335424748</v>
      </c>
      <c r="G145" s="6">
        <v>0.4007742753556911</v>
      </c>
      <c r="H145" s="77">
        <v>0.20252000000000003</v>
      </c>
      <c r="I145" s="45">
        <v>0</v>
      </c>
      <c r="J145" s="40"/>
    </row>
    <row r="146" spans="2:10" x14ac:dyDescent="0.3">
      <c r="B146" s="33" t="s">
        <v>197</v>
      </c>
      <c r="C146" s="34">
        <f>+SUMPRODUCT(C147:C148,'Empleo ISS'!C147:C148)/'Empleo ISS'!C146</f>
        <v>0.34156072461432402</v>
      </c>
      <c r="D146" s="34">
        <f>+SUMPRODUCT(D147:D148,'Empleo ISS'!D147:D148)/'Empleo ISS'!D146</f>
        <v>0.39045555646627084</v>
      </c>
      <c r="E146" s="34">
        <f>+SUMPRODUCT(E147:E148,'Empleo ISS'!E147:E148)/'Empleo ISS'!E146</f>
        <v>0.31496867530596773</v>
      </c>
      <c r="F146" s="34">
        <f>+SUMPRODUCT(F147:F148,'Empleo ISS'!F147:F148)/'Empleo ISS'!F146</f>
        <v>0.41180068005092263</v>
      </c>
      <c r="G146" s="34">
        <f>+SUMPRODUCT(G147:G148,'Empleo ISS'!G147:G148)/'Empleo ISS'!G146</f>
        <v>0.35974643341013141</v>
      </c>
      <c r="H146" s="76">
        <f>+SUMPRODUCT(H147:H148,'Empleo ISS'!H147:H148)/'Empleo ISS'!H146</f>
        <v>0.31098160291439025</v>
      </c>
      <c r="I146" s="76">
        <f>+SUMPRODUCT(I147:I148,'Empleo ISS'!I147:I148)/'Empleo ISS'!I146</f>
        <v>0</v>
      </c>
      <c r="J146" s="69">
        <f>+SUMPRODUCT(J147:J148,'Empleo ISS'!J147:J148)/'Empleo ISS'!J146</f>
        <v>0</v>
      </c>
    </row>
    <row r="147" spans="2:10" x14ac:dyDescent="0.3">
      <c r="B147" s="3" t="s">
        <v>344</v>
      </c>
      <c r="C147" s="4">
        <v>0.30873600000000034</v>
      </c>
      <c r="D147" s="4">
        <v>0.4211548915529999</v>
      </c>
      <c r="E147" s="4">
        <v>0.28463485976978475</v>
      </c>
      <c r="F147" s="4">
        <v>0.42709457000000017</v>
      </c>
      <c r="G147" s="4">
        <v>0.36514136074999937</v>
      </c>
      <c r="H147" s="75">
        <v>0.33100000000000041</v>
      </c>
      <c r="I147" s="44">
        <v>0</v>
      </c>
      <c r="J147" s="15"/>
    </row>
    <row r="148" spans="2:10" x14ac:dyDescent="0.3">
      <c r="B148" s="5" t="s">
        <v>345</v>
      </c>
      <c r="C148" s="6">
        <v>0.54864165827178568</v>
      </c>
      <c r="D148" s="6">
        <v>0.2087695544749999</v>
      </c>
      <c r="E148" s="6">
        <v>0.48539304587360776</v>
      </c>
      <c r="F148" s="6">
        <v>0.33402621275000022</v>
      </c>
      <c r="G148" s="6">
        <v>0.33358428576800048</v>
      </c>
      <c r="H148" s="77">
        <v>0.22430000000000039</v>
      </c>
      <c r="I148" s="45">
        <v>0</v>
      </c>
      <c r="J148" s="40"/>
    </row>
    <row r="149" spans="2:10" x14ac:dyDescent="0.3">
      <c r="B149" s="33" t="s">
        <v>198</v>
      </c>
      <c r="C149" s="34">
        <f>+SUMPRODUCT(C150:C173,'Empleo ISS'!C150:C173)/'Empleo ISS'!C149</f>
        <v>0.29732424100018146</v>
      </c>
      <c r="D149" s="34">
        <f>+SUMPRODUCT(D150:D173,'Empleo ISS'!D150:D173)/'Empleo ISS'!D149</f>
        <v>0.3663613367381171</v>
      </c>
      <c r="E149" s="34">
        <f>+SUMPRODUCT(E150:E173,'Empleo ISS'!E150:E173)/'Empleo ISS'!E149</f>
        <v>0.33520212089418738</v>
      </c>
      <c r="F149" s="34">
        <f>+SUMPRODUCT(F150:F173,'Empleo ISS'!F150:F173)/'Empleo ISS'!F149</f>
        <v>0.33312756649307385</v>
      </c>
      <c r="G149" s="34">
        <f>+SUMPRODUCT(G150:G173,'Empleo ISS'!G150:G173)/'Empleo ISS'!G149</f>
        <v>0.49168098017555067</v>
      </c>
      <c r="H149" s="76">
        <f>+SUMPRODUCT(H150:H173,'Empleo ISS'!H150:H173)/'Empleo ISS'!H149</f>
        <v>0.21161016589011461</v>
      </c>
      <c r="I149" s="76">
        <f>+SUMPRODUCT(I150:I173,'Empleo ISS'!I150:I173)/'Empleo ISS'!I149</f>
        <v>3.659833393697937E-3</v>
      </c>
      <c r="J149" s="69">
        <f>+SUMPRODUCT(J150:J173,'Empleo ISS'!J150:J173)/'Empleo ISS'!J149</f>
        <v>3.6598333936979357E-3</v>
      </c>
    </row>
    <row r="150" spans="2:10" x14ac:dyDescent="0.3">
      <c r="B150" s="3" t="s">
        <v>346</v>
      </c>
      <c r="C150" s="4">
        <v>0.27884197999999993</v>
      </c>
      <c r="D150" s="4">
        <v>0.43230119691999969</v>
      </c>
      <c r="E150" s="4">
        <v>0.23814605269999989</v>
      </c>
      <c r="F150" s="4">
        <v>0.36490520928216008</v>
      </c>
      <c r="G150" s="4">
        <v>0.538920212030775</v>
      </c>
      <c r="H150" s="75">
        <v>0.33712301999999994</v>
      </c>
      <c r="I150" s="44">
        <v>0</v>
      </c>
      <c r="J150" s="15"/>
    </row>
    <row r="151" spans="2:10" x14ac:dyDescent="0.3">
      <c r="B151" s="3" t="s">
        <v>347</v>
      </c>
      <c r="C151" s="4">
        <v>0.19730000000000003</v>
      </c>
      <c r="D151" s="4">
        <v>0.33410814999999983</v>
      </c>
      <c r="E151" s="4">
        <v>0.32831599999999983</v>
      </c>
      <c r="F151" s="4">
        <v>0.31099999999999994</v>
      </c>
      <c r="G151" s="4">
        <v>0.49254245000000041</v>
      </c>
      <c r="H151" s="75">
        <v>7.2753000000000068E-2</v>
      </c>
      <c r="I151" s="44">
        <v>0</v>
      </c>
      <c r="J151" s="15"/>
    </row>
    <row r="152" spans="2:10" x14ac:dyDescent="0.3">
      <c r="B152" s="3" t="s">
        <v>348</v>
      </c>
      <c r="C152" s="4">
        <v>0.51193400741394002</v>
      </c>
      <c r="D152" s="4">
        <v>0.25005596671999997</v>
      </c>
      <c r="E152" s="4">
        <v>0.24475911863239808</v>
      </c>
      <c r="F152" s="4">
        <v>0.38029850984375058</v>
      </c>
      <c r="G152" s="4">
        <v>0.50216077900093681</v>
      </c>
      <c r="H152" s="75">
        <v>7.1700000000000097E-2</v>
      </c>
      <c r="I152" s="44">
        <v>0.10860000000000003</v>
      </c>
      <c r="J152" s="15">
        <v>0.1086</v>
      </c>
    </row>
    <row r="153" spans="2:10" x14ac:dyDescent="0.3">
      <c r="B153" s="3" t="s">
        <v>349</v>
      </c>
      <c r="C153" s="4">
        <v>0.20406439999999981</v>
      </c>
      <c r="D153" s="4">
        <v>0.5328913415330232</v>
      </c>
      <c r="E153" s="4">
        <v>0.35260515889785582</v>
      </c>
      <c r="F153" s="4">
        <v>0.22172579410947946</v>
      </c>
      <c r="G153" s="4">
        <v>0.5258308087689727</v>
      </c>
      <c r="H153" s="75">
        <v>0.22926483955152377</v>
      </c>
      <c r="I153" s="44">
        <v>0</v>
      </c>
      <c r="J153" s="15"/>
    </row>
    <row r="154" spans="2:10" x14ac:dyDescent="0.3">
      <c r="B154" s="3" t="s">
        <v>350</v>
      </c>
      <c r="C154" s="4">
        <v>0.30540209423399989</v>
      </c>
      <c r="D154" s="4">
        <v>0.32511040877499986</v>
      </c>
      <c r="E154" s="4">
        <v>0.400560120343604</v>
      </c>
      <c r="F154" s="4">
        <v>0.30661486174999975</v>
      </c>
      <c r="G154" s="4">
        <v>0.30702047505590002</v>
      </c>
      <c r="H154" s="75">
        <v>0.43595167971381321</v>
      </c>
      <c r="I154" s="44">
        <v>0</v>
      </c>
      <c r="J154" s="15"/>
    </row>
    <row r="155" spans="2:10" x14ac:dyDescent="0.3">
      <c r="B155" s="3" t="s">
        <v>351</v>
      </c>
      <c r="C155" s="4">
        <v>0.34133847999999989</v>
      </c>
      <c r="D155" s="4">
        <v>0.37035512379735214</v>
      </c>
      <c r="E155" s="4">
        <v>0.29806315989171184</v>
      </c>
      <c r="F155" s="4">
        <v>0.42611195956363179</v>
      </c>
      <c r="G155" s="4">
        <v>0.44936245599292923</v>
      </c>
      <c r="H155" s="75">
        <v>0.44653968287983292</v>
      </c>
      <c r="I155" s="44">
        <v>0</v>
      </c>
      <c r="J155" s="15"/>
    </row>
    <row r="156" spans="2:10" x14ac:dyDescent="0.3">
      <c r="B156" s="3" t="s">
        <v>352</v>
      </c>
      <c r="C156" s="4">
        <v>0.43273702880000031</v>
      </c>
      <c r="D156" s="4">
        <v>0.41294492890762635</v>
      </c>
      <c r="E156" s="4">
        <v>0.28637719027200004</v>
      </c>
      <c r="F156" s="4">
        <v>0.27411214242199988</v>
      </c>
      <c r="G156" s="4">
        <v>0.42888438301152698</v>
      </c>
      <c r="H156" s="75">
        <v>0.26193872000000007</v>
      </c>
      <c r="I156" s="44">
        <v>0</v>
      </c>
      <c r="J156" s="15"/>
    </row>
    <row r="157" spans="2:10" x14ac:dyDescent="0.3">
      <c r="B157" s="3" t="s">
        <v>353</v>
      </c>
      <c r="C157" s="4">
        <v>0.33705686287250036</v>
      </c>
      <c r="D157" s="4">
        <v>0.27660887999999995</v>
      </c>
      <c r="E157" s="4">
        <v>0.33977479564359037</v>
      </c>
      <c r="F157" s="4">
        <v>0.33365524556000015</v>
      </c>
      <c r="G157" s="4">
        <v>0.43436471404625032</v>
      </c>
      <c r="H157" s="75">
        <v>0.32536486250000007</v>
      </c>
      <c r="I157" s="44">
        <v>0</v>
      </c>
      <c r="J157" s="15"/>
    </row>
    <row r="158" spans="2:10" x14ac:dyDescent="0.3">
      <c r="B158" s="3" t="s">
        <v>354</v>
      </c>
      <c r="C158" s="4">
        <v>0.27681301159999983</v>
      </c>
      <c r="D158" s="4">
        <v>0.46236970000000044</v>
      </c>
      <c r="E158" s="4">
        <v>0.28091661582500027</v>
      </c>
      <c r="F158" s="4">
        <v>0.4707625625000007</v>
      </c>
      <c r="G158" s="4">
        <v>0.30557379474620006</v>
      </c>
      <c r="H158" s="75">
        <v>0</v>
      </c>
      <c r="I158" s="44">
        <v>0</v>
      </c>
      <c r="J158" s="15"/>
    </row>
    <row r="159" spans="2:10" x14ac:dyDescent="0.3">
      <c r="B159" s="3" t="s">
        <v>355</v>
      </c>
      <c r="C159" s="4">
        <v>0.29921275000000014</v>
      </c>
      <c r="D159" s="4">
        <v>0.37330973644799981</v>
      </c>
      <c r="E159" s="4">
        <v>0.2315857400000001</v>
      </c>
      <c r="F159" s="4">
        <v>0.30493776615592161</v>
      </c>
      <c r="G159" s="4">
        <v>0.36842230041122148</v>
      </c>
      <c r="H159" s="75">
        <v>0.33757061801122235</v>
      </c>
      <c r="I159" s="44">
        <v>0</v>
      </c>
      <c r="J159" s="38"/>
    </row>
    <row r="160" spans="2:10" x14ac:dyDescent="0.3">
      <c r="B160" s="3" t="s">
        <v>356</v>
      </c>
      <c r="C160" s="4">
        <v>0.32249999999999979</v>
      </c>
      <c r="D160" s="4">
        <v>0.32253345350000018</v>
      </c>
      <c r="E160" s="4">
        <v>0.23758250000000025</v>
      </c>
      <c r="F160" s="4">
        <v>0.26150860000000042</v>
      </c>
      <c r="G160" s="4">
        <v>0.31668816809599987</v>
      </c>
      <c r="H160" s="75">
        <v>0.50513033488319747</v>
      </c>
      <c r="I160" s="44">
        <v>0</v>
      </c>
      <c r="J160" s="15"/>
    </row>
    <row r="161" spans="2:10" x14ac:dyDescent="0.3">
      <c r="B161" s="3" t="s">
        <v>357</v>
      </c>
      <c r="C161" s="4">
        <v>0.44064694089999956</v>
      </c>
      <c r="D161" s="4">
        <v>0.32792997806179591</v>
      </c>
      <c r="E161" s="4">
        <v>0.18332630399599981</v>
      </c>
      <c r="F161" s="4">
        <v>0.25040028831177263</v>
      </c>
      <c r="G161" s="4">
        <v>0.40513353877355596</v>
      </c>
      <c r="H161" s="75">
        <v>0.26356565913199992</v>
      </c>
      <c r="I161" s="44">
        <v>0</v>
      </c>
      <c r="J161" s="15"/>
    </row>
    <row r="162" spans="2:10" x14ac:dyDescent="0.3">
      <c r="B162" s="3" t="s">
        <v>358</v>
      </c>
      <c r="C162" s="4">
        <v>0.26380063999999992</v>
      </c>
      <c r="D162" s="4">
        <v>0.33538654034399995</v>
      </c>
      <c r="E162" s="4">
        <v>0.23502788777599992</v>
      </c>
      <c r="F162" s="4">
        <v>0.25889569278800018</v>
      </c>
      <c r="G162" s="4">
        <v>0.40798202511353621</v>
      </c>
      <c r="H162" s="75">
        <v>0.30686156065476466</v>
      </c>
      <c r="I162" s="44">
        <v>5.0200000000000022E-2</v>
      </c>
      <c r="J162" s="15">
        <v>5.0200000000000002E-2</v>
      </c>
    </row>
    <row r="163" spans="2:10" x14ac:dyDescent="0.3">
      <c r="B163" s="3" t="s">
        <v>359</v>
      </c>
      <c r="C163" s="4">
        <v>0.33964174999999996</v>
      </c>
      <c r="D163" s="4">
        <v>0.38222385145701776</v>
      </c>
      <c r="E163" s="4">
        <v>0.28630824834484847</v>
      </c>
      <c r="F163" s="4">
        <v>0.34534901351511915</v>
      </c>
      <c r="G163" s="4">
        <v>0.47630042388879112</v>
      </c>
      <c r="H163" s="75">
        <v>0.31079169352976899</v>
      </c>
      <c r="I163" s="44">
        <v>0</v>
      </c>
      <c r="J163" s="38"/>
    </row>
    <row r="164" spans="2:10" x14ac:dyDescent="0.3">
      <c r="B164" s="3" t="s">
        <v>360</v>
      </c>
      <c r="C164" s="4">
        <v>0.31925725216999989</v>
      </c>
      <c r="D164" s="4">
        <v>0.41577752528</v>
      </c>
      <c r="E164" s="4">
        <v>0.27041011235599988</v>
      </c>
      <c r="F164" s="4">
        <v>0.32275584707802474</v>
      </c>
      <c r="G164" s="4">
        <v>0.54772280817520858</v>
      </c>
      <c r="H164" s="75">
        <v>9.8705000000000043E-2</v>
      </c>
      <c r="I164" s="44">
        <v>0</v>
      </c>
      <c r="J164" s="15"/>
    </row>
    <row r="165" spans="2:10" x14ac:dyDescent="0.3">
      <c r="B165" s="3" t="s">
        <v>361</v>
      </c>
      <c r="C165" s="4">
        <v>0.33058053303168</v>
      </c>
      <c r="D165" s="4">
        <v>0.41094280700283914</v>
      </c>
      <c r="E165" s="4">
        <v>0.26868775115200028</v>
      </c>
      <c r="F165" s="4">
        <v>0.36170639343244293</v>
      </c>
      <c r="G165" s="4">
        <v>0.3302741319920004</v>
      </c>
      <c r="H165" s="75">
        <v>0.3302741319920004</v>
      </c>
      <c r="I165" s="44">
        <v>0</v>
      </c>
      <c r="J165" s="15"/>
    </row>
    <row r="166" spans="2:10" x14ac:dyDescent="0.3">
      <c r="B166" s="3" t="s">
        <v>362</v>
      </c>
      <c r="C166" s="4">
        <v>0.26196221887999993</v>
      </c>
      <c r="D166" s="4">
        <v>0.62770736806892158</v>
      </c>
      <c r="E166" s="4">
        <v>0.28615705744323328</v>
      </c>
      <c r="F166" s="4">
        <v>0.34933528807244807</v>
      </c>
      <c r="G166" s="4">
        <v>0.48683816264358537</v>
      </c>
      <c r="H166" s="75">
        <v>0.27736005106389117</v>
      </c>
      <c r="I166" s="44">
        <v>0</v>
      </c>
      <c r="J166" s="38"/>
    </row>
    <row r="167" spans="2:10" x14ac:dyDescent="0.3">
      <c r="B167" s="3" t="s">
        <v>363</v>
      </c>
      <c r="C167" s="4">
        <v>0.24216653197853644</v>
      </c>
      <c r="D167" s="4">
        <v>0.3365910278760611</v>
      </c>
      <c r="E167" s="4">
        <v>0.31876119906752742</v>
      </c>
      <c r="F167" s="4">
        <v>0.4394477593740056</v>
      </c>
      <c r="G167" s="4">
        <v>0.26436737113138431</v>
      </c>
      <c r="H167" s="75">
        <v>0.23156327796799991</v>
      </c>
      <c r="I167" s="44">
        <v>0</v>
      </c>
      <c r="J167" s="15"/>
    </row>
    <row r="168" spans="2:10" x14ac:dyDescent="0.3">
      <c r="B168" s="3" t="s">
        <v>364</v>
      </c>
      <c r="C168" s="4">
        <v>0.32447664224000028</v>
      </c>
      <c r="D168" s="4">
        <v>0.3257315686240001</v>
      </c>
      <c r="E168" s="4">
        <v>0.21038367972500027</v>
      </c>
      <c r="F168" s="4">
        <v>0.25738063610599982</v>
      </c>
      <c r="G168" s="4">
        <v>0.30462236211499971</v>
      </c>
      <c r="H168" s="75">
        <v>0.32942724200000018</v>
      </c>
      <c r="I168" s="44">
        <v>0</v>
      </c>
      <c r="J168" s="15"/>
    </row>
    <row r="169" spans="2:10" x14ac:dyDescent="0.3">
      <c r="B169" s="3" t="s">
        <v>365</v>
      </c>
      <c r="C169" s="4">
        <v>0.36442474999999974</v>
      </c>
      <c r="D169" s="4">
        <v>0.41679004445000012</v>
      </c>
      <c r="E169" s="4">
        <v>0.26787500000000009</v>
      </c>
      <c r="F169" s="4">
        <v>0.31006611591200017</v>
      </c>
      <c r="G169" s="4">
        <v>0.45797857195557379</v>
      </c>
      <c r="H169" s="75">
        <v>0.46569682974501947</v>
      </c>
      <c r="I169" s="44">
        <v>0</v>
      </c>
      <c r="J169" s="15"/>
    </row>
    <row r="170" spans="2:10" x14ac:dyDescent="0.3">
      <c r="B170" s="3" t="s">
        <v>366</v>
      </c>
      <c r="C170" s="4">
        <v>0.29480981385392058</v>
      </c>
      <c r="D170" s="4">
        <v>0.24130730307515802</v>
      </c>
      <c r="E170" s="4">
        <v>0.46961145086941647</v>
      </c>
      <c r="F170" s="4">
        <v>0.35889522755120828</v>
      </c>
      <c r="G170" s="4">
        <v>0.60680527758982605</v>
      </c>
      <c r="H170" s="75">
        <v>0.1239987199999999</v>
      </c>
      <c r="I170" s="44">
        <v>0</v>
      </c>
      <c r="J170" s="15"/>
    </row>
    <row r="171" spans="2:10" x14ac:dyDescent="0.3">
      <c r="B171" s="3" t="s">
        <v>367</v>
      </c>
      <c r="C171" s="4">
        <v>0.24851650560000027</v>
      </c>
      <c r="D171" s="4">
        <v>0.22780178411227081</v>
      </c>
      <c r="E171" s="4">
        <v>0.520476512619656</v>
      </c>
      <c r="F171" s="4">
        <v>0.35951550357255435</v>
      </c>
      <c r="G171" s="4">
        <v>0.60680680700661371</v>
      </c>
      <c r="H171" s="75">
        <v>0.1239987199999999</v>
      </c>
      <c r="I171" s="44">
        <v>0</v>
      </c>
      <c r="J171" s="15"/>
    </row>
    <row r="172" spans="2:10" x14ac:dyDescent="0.3">
      <c r="B172" s="3" t="s">
        <v>368</v>
      </c>
      <c r="C172" s="4">
        <v>0.36398148723200019</v>
      </c>
      <c r="D172" s="4">
        <v>0.40892738735201561</v>
      </c>
      <c r="E172" s="4">
        <v>0.27349342515548836</v>
      </c>
      <c r="F172" s="4">
        <v>0.43079664961876518</v>
      </c>
      <c r="G172" s="4">
        <v>0.50776783543189374</v>
      </c>
      <c r="H172" s="75">
        <v>0.26952663190764303</v>
      </c>
      <c r="I172" s="44">
        <v>0</v>
      </c>
      <c r="J172" s="15"/>
    </row>
    <row r="173" spans="2:10" x14ac:dyDescent="0.3">
      <c r="B173" s="3" t="s">
        <v>369</v>
      </c>
      <c r="C173" s="4">
        <v>0.33100000000000041</v>
      </c>
      <c r="D173" s="4">
        <v>0.33100000000000041</v>
      </c>
      <c r="E173" s="4">
        <v>0.2388696760000002</v>
      </c>
      <c r="F173" s="4">
        <v>0.27275907500000018</v>
      </c>
      <c r="G173" s="4">
        <v>0.37999999999999989</v>
      </c>
      <c r="H173" s="75">
        <v>0.24120000000000008</v>
      </c>
      <c r="I173" s="44">
        <v>0</v>
      </c>
      <c r="J173" s="15"/>
    </row>
    <row r="174" spans="2:10" x14ac:dyDescent="0.3">
      <c r="B174" s="33" t="s">
        <v>199</v>
      </c>
      <c r="C174" s="34">
        <f>+SUMPRODUCT(C175:C178,'Empleo ISS'!C175:C178)/'Empleo ISS'!C174</f>
        <v>0.36344901021865483</v>
      </c>
      <c r="D174" s="34">
        <f>+SUMPRODUCT(D175:D178,'Empleo ISS'!D175:D178)/'Empleo ISS'!D174</f>
        <v>0.31270538393867497</v>
      </c>
      <c r="E174" s="34">
        <f>+SUMPRODUCT(E175:E178,'Empleo ISS'!E175:E178)/'Empleo ISS'!E174</f>
        <v>0.2568365510966214</v>
      </c>
      <c r="F174" s="34">
        <f>+SUMPRODUCT(F175:F178,'Empleo ISS'!F175:F178)/'Empleo ISS'!F174</f>
        <v>0.3103820694993612</v>
      </c>
      <c r="G174" s="34">
        <f>+SUMPRODUCT(G175:G178,'Empleo ISS'!G175:G178)/'Empleo ISS'!G174</f>
        <v>0.38223984548005047</v>
      </c>
      <c r="H174" s="76">
        <f>+SUMPRODUCT(H175:H178,'Empleo ISS'!H175:H178)/'Empleo ISS'!H174</f>
        <v>0.24162727140678042</v>
      </c>
      <c r="I174" s="76">
        <f>+SUMPRODUCT(I175:I178,'Empleo ISS'!I175:I178)/'Empleo ISS'!I174</f>
        <v>1.0605245901639339E-2</v>
      </c>
      <c r="J174" s="69">
        <f>+SUMPRODUCT(J175:J178,'Empleo ISS'!J175:J178)/'Empleo ISS'!J174</f>
        <v>1.0605245901639344E-2</v>
      </c>
    </row>
    <row r="175" spans="2:10" x14ac:dyDescent="0.3">
      <c r="B175" s="3" t="s">
        <v>370</v>
      </c>
      <c r="C175" s="4">
        <v>0.35913947542016023</v>
      </c>
      <c r="D175" s="4">
        <v>0.31018800000000035</v>
      </c>
      <c r="E175" s="4">
        <v>0.25175494812499988</v>
      </c>
      <c r="F175" s="4">
        <v>0.3191093216000005</v>
      </c>
      <c r="G175" s="4">
        <v>0.37267165051727402</v>
      </c>
      <c r="H175" s="75">
        <v>0.2772005838857734</v>
      </c>
      <c r="I175" s="44">
        <v>1.6199999999999992E-2</v>
      </c>
      <c r="J175" s="15">
        <v>1.6199999999999999E-2</v>
      </c>
    </row>
    <row r="176" spans="2:10" x14ac:dyDescent="0.3">
      <c r="B176" s="3" t="s">
        <v>371</v>
      </c>
      <c r="C176" s="4">
        <v>0.36525956540025684</v>
      </c>
      <c r="D176" s="4">
        <v>0.28995323207969781</v>
      </c>
      <c r="E176" s="4">
        <v>0.26715980990374999</v>
      </c>
      <c r="F176" s="4">
        <v>0.34003731402966575</v>
      </c>
      <c r="G176" s="4">
        <v>0.30999293694481467</v>
      </c>
      <c r="H176" s="75">
        <v>0</v>
      </c>
      <c r="I176" s="44">
        <v>0</v>
      </c>
      <c r="J176" s="15"/>
    </row>
    <row r="177" spans="2:10" x14ac:dyDescent="0.3">
      <c r="B177" s="3" t="s">
        <v>372</v>
      </c>
      <c r="C177" s="4">
        <v>0.39535068362901749</v>
      </c>
      <c r="D177" s="4">
        <v>0.3228448176284</v>
      </c>
      <c r="E177" s="4">
        <v>0.25511039364724319</v>
      </c>
      <c r="F177" s="4">
        <v>0.31132006390000022</v>
      </c>
      <c r="G177" s="4">
        <v>0.45200121000000038</v>
      </c>
      <c r="H177" s="75">
        <v>0.17579300000000009</v>
      </c>
      <c r="I177" s="44">
        <v>0</v>
      </c>
      <c r="J177" s="15"/>
    </row>
    <row r="178" spans="2:10" x14ac:dyDescent="0.3">
      <c r="B178" s="5" t="s">
        <v>373</v>
      </c>
      <c r="C178" s="6">
        <v>0.31322756000000007</v>
      </c>
      <c r="D178" s="6">
        <v>0.32352398000000004</v>
      </c>
      <c r="E178" s="6">
        <v>0.2984509445823591</v>
      </c>
      <c r="F178" s="6">
        <v>0.2099870399999999</v>
      </c>
      <c r="G178" s="6">
        <v>0.31930916739320003</v>
      </c>
      <c r="H178" s="77">
        <v>0.27878145050867476</v>
      </c>
      <c r="I178" s="45">
        <v>0</v>
      </c>
      <c r="J178" s="40"/>
    </row>
    <row r="179" spans="2:10" x14ac:dyDescent="0.3">
      <c r="B179" s="33" t="s">
        <v>200</v>
      </c>
      <c r="C179" s="34">
        <f>+SUMPRODUCT(C180,'Empleo ISS'!C180)/'Empleo ISS'!C179</f>
        <v>0.29512564193599999</v>
      </c>
      <c r="D179" s="34">
        <f>+SUMPRODUCT(D180,'Empleo ISS'!D180)/'Empleo ISS'!D179</f>
        <v>0.25478816000000015</v>
      </c>
      <c r="E179" s="34">
        <f>+SUMPRODUCT(E180,'Empleo ISS'!E180)/'Empleo ISS'!E179</f>
        <v>0.20216934999999991</v>
      </c>
      <c r="F179" s="34">
        <f>+SUMPRODUCT(F180,'Empleo ISS'!F180)/'Empleo ISS'!F179</f>
        <v>0.21455239148199998</v>
      </c>
      <c r="G179" s="34">
        <f>+SUMPRODUCT(G180,'Empleo ISS'!G180)/'Empleo ISS'!G179</f>
        <v>0.35331744457225089</v>
      </c>
      <c r="H179" s="76">
        <f>+SUMPRODUCT(H180,'Empleo ISS'!H180)/'Empleo ISS'!H179</f>
        <v>0.26672852300000005</v>
      </c>
      <c r="I179" s="76">
        <f>+SUMPRODUCT(I180,'Empleo ISS'!I180)/'Empleo ISS'!I179</f>
        <v>0</v>
      </c>
      <c r="J179" s="69">
        <v>0</v>
      </c>
    </row>
    <row r="180" spans="2:10" x14ac:dyDescent="0.3">
      <c r="B180" s="5" t="s">
        <v>374</v>
      </c>
      <c r="C180" s="6">
        <v>0.29512564193599999</v>
      </c>
      <c r="D180" s="6">
        <v>0.25478816000000015</v>
      </c>
      <c r="E180" s="6">
        <v>0.20216934999999991</v>
      </c>
      <c r="F180" s="6">
        <v>0.214552391482</v>
      </c>
      <c r="G180" s="6">
        <v>0.35331744457225089</v>
      </c>
      <c r="H180" s="77">
        <v>0.26672852300000005</v>
      </c>
      <c r="I180" s="45">
        <v>0</v>
      </c>
      <c r="J180" s="40"/>
    </row>
    <row r="181" spans="2:10" x14ac:dyDescent="0.3">
      <c r="B181" s="33" t="s">
        <v>201</v>
      </c>
      <c r="C181" s="34">
        <f>+SUMPRODUCT(C182:C189,'Empleo ISS'!C182:C189)/'Empleo ISS'!C181</f>
        <v>0.38838518042532916</v>
      </c>
      <c r="D181" s="34">
        <f>+SUMPRODUCT(D182:D189,'Empleo ISS'!D182:D189)/'Empleo ISS'!D181</f>
        <v>0.29570675381373424</v>
      </c>
      <c r="E181" s="34">
        <f>+SUMPRODUCT(E182:E189,'Empleo ISS'!E182:E189)/'Empleo ISS'!E181</f>
        <v>0.31153602834050059</v>
      </c>
      <c r="F181" s="34">
        <f>+SUMPRODUCT(F182:F189,'Empleo ISS'!F182:F189)/'Empleo ISS'!F181</f>
        <v>0.29026030410975856</v>
      </c>
      <c r="G181" s="34">
        <f>+SUMPRODUCT(G182:G189,'Empleo ISS'!G182:G189)/'Empleo ISS'!G181</f>
        <v>0.40262173386235456</v>
      </c>
      <c r="H181" s="76">
        <f>+SUMPRODUCT(H182:H189,'Empleo ISS'!H182:H189)/'Empleo ISS'!H181</f>
        <v>0.27794484128716207</v>
      </c>
      <c r="I181" s="76">
        <f>+SUMPRODUCT(I182:I189,'Empleo ISS'!I182:I189)/'Empleo ISS'!I181</f>
        <v>0</v>
      </c>
      <c r="J181" s="69">
        <f>+SUMPRODUCT(J182:J189,'Empleo ISS'!J182:J189)/'Empleo ISS'!J181</f>
        <v>0</v>
      </c>
    </row>
    <row r="182" spans="2:10" x14ac:dyDescent="0.3">
      <c r="B182" s="3" t="s">
        <v>375</v>
      </c>
      <c r="C182" s="4">
        <v>0.31965554000000007</v>
      </c>
      <c r="D182" s="4">
        <v>0.29865078283016966</v>
      </c>
      <c r="E182" s="4">
        <v>0.22737158940031987</v>
      </c>
      <c r="F182" s="4">
        <v>0.27822752171087006</v>
      </c>
      <c r="G182" s="4">
        <v>0.55489098893615019</v>
      </c>
      <c r="H182" s="75">
        <v>0.18379567013842868</v>
      </c>
      <c r="I182" s="44">
        <v>0</v>
      </c>
      <c r="J182" s="15"/>
    </row>
    <row r="183" spans="2:10" x14ac:dyDescent="0.3">
      <c r="B183" s="3" t="s">
        <v>376</v>
      </c>
      <c r="C183" s="4">
        <v>0.36182911771934734</v>
      </c>
      <c r="D183" s="4">
        <v>0.31462211239999993</v>
      </c>
      <c r="E183" s="4">
        <v>0.2476200000000004</v>
      </c>
      <c r="F183" s="4">
        <v>0.31445077400000021</v>
      </c>
      <c r="G183" s="4">
        <v>0.50375357581095126</v>
      </c>
      <c r="H183" s="75">
        <v>0.18809123182200005</v>
      </c>
      <c r="I183" s="44">
        <v>0</v>
      </c>
      <c r="J183" s="15"/>
    </row>
    <row r="184" spans="2:10" x14ac:dyDescent="0.3">
      <c r="B184" s="3" t="s">
        <v>377</v>
      </c>
      <c r="C184" s="4">
        <v>0.43363727385200046</v>
      </c>
      <c r="D184" s="4">
        <v>0.33787052000000051</v>
      </c>
      <c r="E184" s="4">
        <v>0.3188732795</v>
      </c>
      <c r="F184" s="4">
        <v>0.34086375987200035</v>
      </c>
      <c r="G184" s="4">
        <v>0.53686400703037584</v>
      </c>
      <c r="H184" s="75">
        <v>0.14717487500000015</v>
      </c>
      <c r="I184" s="44">
        <v>0</v>
      </c>
      <c r="J184" s="15"/>
    </row>
    <row r="185" spans="2:10" x14ac:dyDescent="0.3">
      <c r="B185" s="3" t="s">
        <v>378</v>
      </c>
      <c r="C185" s="4">
        <v>0.37000000000000011</v>
      </c>
      <c r="D185" s="4">
        <v>0.25</v>
      </c>
      <c r="E185" s="4">
        <v>0.23585000000000012</v>
      </c>
      <c r="F185" s="4">
        <v>0.39716076499999997</v>
      </c>
      <c r="G185" s="4">
        <v>0.43389989288000042</v>
      </c>
      <c r="H185" s="75">
        <v>0.40255173070000039</v>
      </c>
      <c r="I185" s="44">
        <v>0</v>
      </c>
      <c r="J185" s="38"/>
    </row>
    <row r="186" spans="2:10" x14ac:dyDescent="0.3">
      <c r="B186" s="3" t="s">
        <v>379</v>
      </c>
      <c r="C186" s="4">
        <v>0.39239999999999986</v>
      </c>
      <c r="D186" s="4">
        <v>0.40414241276562501</v>
      </c>
      <c r="E186" s="4">
        <v>0.24817140545552019</v>
      </c>
      <c r="F186" s="4">
        <v>0.34079486672335157</v>
      </c>
      <c r="G186" s="4">
        <v>0.47333373648717592</v>
      </c>
      <c r="H186" s="75">
        <v>0.3212100466215162</v>
      </c>
      <c r="I186" s="44">
        <v>0</v>
      </c>
      <c r="J186" s="15"/>
    </row>
    <row r="187" spans="2:10" x14ac:dyDescent="0.3">
      <c r="B187" s="3" t="s">
        <v>380</v>
      </c>
      <c r="C187" s="4">
        <v>0.41574546601329065</v>
      </c>
      <c r="D187" s="4">
        <v>0.15325277117599989</v>
      </c>
      <c r="E187" s="4">
        <v>0.47459556874829345</v>
      </c>
      <c r="F187" s="4">
        <v>0.24943528310247287</v>
      </c>
      <c r="G187" s="4">
        <v>0.30054948903560552</v>
      </c>
      <c r="H187" s="75">
        <v>0.52226185449941553</v>
      </c>
      <c r="I187" s="44">
        <v>0</v>
      </c>
      <c r="J187" s="15"/>
    </row>
    <row r="188" spans="2:10" x14ac:dyDescent="0.3">
      <c r="B188" s="3" t="s">
        <v>381</v>
      </c>
      <c r="C188" s="4">
        <v>0.39655575056565984</v>
      </c>
      <c r="D188" s="4">
        <v>0.32998709462850417</v>
      </c>
      <c r="E188" s="4">
        <v>0.30410521016920411</v>
      </c>
      <c r="F188" s="4">
        <v>0.25920091390490096</v>
      </c>
      <c r="G188" s="4">
        <v>0.3522573735408927</v>
      </c>
      <c r="H188" s="75">
        <v>0.20750000000000002</v>
      </c>
      <c r="I188" s="44">
        <v>0</v>
      </c>
      <c r="J188" s="15"/>
    </row>
    <row r="189" spans="2:10" x14ac:dyDescent="0.3">
      <c r="B189" s="5" t="s">
        <v>382</v>
      </c>
      <c r="C189" s="6">
        <v>0.33718703087748625</v>
      </c>
      <c r="D189" s="6">
        <v>0.31629067339462003</v>
      </c>
      <c r="E189" s="6">
        <v>0.27535841705980446</v>
      </c>
      <c r="F189" s="6">
        <v>0.33538990329894958</v>
      </c>
      <c r="G189" s="6">
        <v>0.41292410348653807</v>
      </c>
      <c r="H189" s="77">
        <v>0.34853061409389663</v>
      </c>
      <c r="I189" s="45">
        <v>0</v>
      </c>
      <c r="J189" s="40"/>
    </row>
    <row r="190" spans="2:10" x14ac:dyDescent="0.3">
      <c r="B190" s="33" t="s">
        <v>202</v>
      </c>
      <c r="C190" s="34">
        <f>+SUMPRODUCT(C191:C192,'Empleo ISS'!C191:C192)/'Empleo ISS'!C190</f>
        <v>0.30286961243100913</v>
      </c>
      <c r="D190" s="34">
        <f>+SUMPRODUCT(D191:D192,'Empleo ISS'!D191:D192)/'Empleo ISS'!D190</f>
        <v>0.3468709290990617</v>
      </c>
      <c r="E190" s="34">
        <f>+SUMPRODUCT(E191:E192,'Empleo ISS'!E191:E192)/'Empleo ISS'!E190</f>
        <v>0.30094643155879214</v>
      </c>
      <c r="F190" s="34">
        <f>+SUMPRODUCT(F191:F192,'Empleo ISS'!F191:F192)/'Empleo ISS'!F190</f>
        <v>0.25137096905350687</v>
      </c>
      <c r="G190" s="34">
        <f>+SUMPRODUCT(G191:G192,'Empleo ISS'!G191:G192)/'Empleo ISS'!G190</f>
        <v>0.68442572746687436</v>
      </c>
      <c r="H190" s="76">
        <f>+SUMPRODUCT(H191:H192,'Empleo ISS'!H191:H192)/'Empleo ISS'!H190</f>
        <v>3.809209560821486E-2</v>
      </c>
      <c r="I190" s="76">
        <f>+SUMPRODUCT(I191:I192,'Empleo ISS'!I191:I192)/'Empleo ISS'!I190</f>
        <v>0</v>
      </c>
      <c r="J190" s="69">
        <f>+SUMPRODUCT(J191:J192,'Empleo ISS'!J191:J192)/'Empleo ISS'!J190</f>
        <v>0</v>
      </c>
    </row>
    <row r="191" spans="2:10" x14ac:dyDescent="0.3">
      <c r="B191" s="3" t="s">
        <v>383</v>
      </c>
      <c r="C191" s="4">
        <v>0.27120008506610027</v>
      </c>
      <c r="D191" s="4">
        <v>0.27007232360000022</v>
      </c>
      <c r="E191" s="4">
        <v>0.27579320000000029</v>
      </c>
      <c r="F191" s="4">
        <v>0.18810800000000016</v>
      </c>
      <c r="G191" s="4">
        <v>0.17700000000000027</v>
      </c>
      <c r="H191" s="75">
        <v>0.33865585000000009</v>
      </c>
      <c r="I191" s="44">
        <v>0</v>
      </c>
      <c r="J191" s="15"/>
    </row>
    <row r="192" spans="2:10" x14ac:dyDescent="0.3">
      <c r="B192" s="5" t="s">
        <v>384</v>
      </c>
      <c r="C192" s="6">
        <v>0.3073589282676934</v>
      </c>
      <c r="D192" s="6">
        <v>0.35698603636371029</v>
      </c>
      <c r="E192" s="6">
        <v>0.303683476578686</v>
      </c>
      <c r="F192" s="6">
        <v>0.25780121351977847</v>
      </c>
      <c r="G192" s="6">
        <v>0.74194618899200004</v>
      </c>
      <c r="H192" s="77">
        <v>0</v>
      </c>
      <c r="I192" s="45">
        <v>0</v>
      </c>
      <c r="J192" s="40"/>
    </row>
    <row r="193" spans="2:10" x14ac:dyDescent="0.3">
      <c r="B193" s="33" t="s">
        <v>203</v>
      </c>
      <c r="C193" s="34">
        <f>+SUMPRODUCT(C194:C196,'Empleo ISS'!C194:C196)/'Empleo ISS'!C193</f>
        <v>0.3985215801952397</v>
      </c>
      <c r="D193" s="34">
        <f>+SUMPRODUCT(D194:D196,'Empleo ISS'!D194:D196)/'Empleo ISS'!D193</f>
        <v>0.37253165498084451</v>
      </c>
      <c r="E193" s="34">
        <f>+SUMPRODUCT(E194:E196,'Empleo ISS'!E194:E196)/'Empleo ISS'!E193</f>
        <v>0.24478484417177931</v>
      </c>
      <c r="F193" s="34">
        <f>+SUMPRODUCT(F194:F196,'Empleo ISS'!F194:F196)/'Empleo ISS'!F193</f>
        <v>0.22708988421694112</v>
      </c>
      <c r="G193" s="34">
        <f>+SUMPRODUCT(G194:G196,'Empleo ISS'!G194:G196)/'Empleo ISS'!G193</f>
        <v>0.43212399671810925</v>
      </c>
      <c r="H193" s="76">
        <f>+SUMPRODUCT(H194:H196,'Empleo ISS'!H194:H196)/'Empleo ISS'!H193</f>
        <v>0.18815674924781353</v>
      </c>
      <c r="I193" s="76">
        <f>+SUMPRODUCT(I194:I196,'Empleo ISS'!I194:I196)/'Empleo ISS'!I193</f>
        <v>0</v>
      </c>
      <c r="J193" s="69">
        <f>+SUMPRODUCT(J194:J196,'Empleo ISS'!J194:J196)/'Empleo ISS'!J193</f>
        <v>0</v>
      </c>
    </row>
    <row r="194" spans="2:10" x14ac:dyDescent="0.3">
      <c r="B194" s="3" t="s">
        <v>385</v>
      </c>
      <c r="C194" s="4">
        <v>0.38397351405500024</v>
      </c>
      <c r="D194" s="4">
        <v>0.32351457101413894</v>
      </c>
      <c r="E194" s="4">
        <v>0.27137600000000028</v>
      </c>
      <c r="F194" s="4">
        <v>0.30075000000000029</v>
      </c>
      <c r="G194" s="4">
        <v>0.34009564062500042</v>
      </c>
      <c r="H194" s="75">
        <v>0.17178164000000007</v>
      </c>
      <c r="I194" s="44">
        <v>0</v>
      </c>
      <c r="J194" s="15"/>
    </row>
    <row r="195" spans="2:10" x14ac:dyDescent="0.3">
      <c r="B195" s="3" t="s">
        <v>386</v>
      </c>
      <c r="C195" s="4">
        <v>0.45200000000000018</v>
      </c>
      <c r="D195" s="4">
        <v>0.33100000000000041</v>
      </c>
      <c r="E195" s="4">
        <v>0.33100000000000041</v>
      </c>
      <c r="F195" s="4">
        <v>0.21275000000000022</v>
      </c>
      <c r="G195" s="4">
        <v>0.58400000000000007</v>
      </c>
      <c r="H195" s="75">
        <v>0</v>
      </c>
      <c r="I195" s="44">
        <v>0</v>
      </c>
      <c r="J195" s="15"/>
    </row>
    <row r="196" spans="2:10" x14ac:dyDescent="0.3">
      <c r="B196" s="5" t="s">
        <v>387</v>
      </c>
      <c r="C196" s="6">
        <v>0.39999999999999991</v>
      </c>
      <c r="D196" s="6">
        <v>0.45417599999999991</v>
      </c>
      <c r="E196" s="6">
        <v>0.17999999999999994</v>
      </c>
      <c r="F196" s="6">
        <v>0.10000000000000009</v>
      </c>
      <c r="G196" s="6">
        <v>0.53550863417114081</v>
      </c>
      <c r="H196" s="77">
        <v>0.25558290000000028</v>
      </c>
      <c r="I196" s="45">
        <v>0</v>
      </c>
      <c r="J196" s="40"/>
    </row>
    <row r="197" spans="2:10" x14ac:dyDescent="0.3">
      <c r="B197" s="33" t="s">
        <v>204</v>
      </c>
      <c r="C197" s="34">
        <f>+SUMPRODUCT(C198:C212,'Empleo ISS'!C198:C212)/'Empleo ISS'!C197</f>
        <v>0.34253565430718413</v>
      </c>
      <c r="D197" s="34">
        <f>+SUMPRODUCT(D198:D212,'Empleo ISS'!D198:D212)/'Empleo ISS'!D197</f>
        <v>0.33415686385330212</v>
      </c>
      <c r="E197" s="34">
        <f>+SUMPRODUCT(E198:E212,'Empleo ISS'!E198:E212)/'Empleo ISS'!E197</f>
        <v>0.2977576480279881</v>
      </c>
      <c r="F197" s="34">
        <f>+SUMPRODUCT(F198:F212,'Empleo ISS'!F198:F212)/'Empleo ISS'!F197</f>
        <v>0.31550830779229777</v>
      </c>
      <c r="G197" s="34">
        <f>+SUMPRODUCT(G198:G212,'Empleo ISS'!G198:G212)/'Empleo ISS'!G197</f>
        <v>0.51041506561714156</v>
      </c>
      <c r="H197" s="76">
        <f>+SUMPRODUCT(H198:H212,'Empleo ISS'!H198:H212)/'Empleo ISS'!H197</f>
        <v>0.27564826270749643</v>
      </c>
      <c r="I197" s="76">
        <f>+SUMPRODUCT(I198:I212,'Empleo ISS'!I198:I212)/'Empleo ISS'!I197</f>
        <v>0</v>
      </c>
      <c r="J197" s="69">
        <f>+SUMPRODUCT(J198:J212,'Empleo ISS'!J198:J212)/'Empleo ISS'!J197</f>
        <v>0</v>
      </c>
    </row>
    <row r="198" spans="2:10" x14ac:dyDescent="0.3">
      <c r="B198" s="3" t="s">
        <v>388</v>
      </c>
      <c r="C198" s="4">
        <v>0.37208850311147379</v>
      </c>
      <c r="D198" s="4">
        <v>0.33179992777734535</v>
      </c>
      <c r="E198" s="4">
        <v>0.27146915121806714</v>
      </c>
      <c r="F198" s="4">
        <v>0.31390218371736256</v>
      </c>
      <c r="G198" s="4">
        <v>0.48834669087189808</v>
      </c>
      <c r="H198" s="75">
        <v>0.24159452237599965</v>
      </c>
      <c r="I198" s="44">
        <v>0</v>
      </c>
      <c r="J198" s="15"/>
    </row>
    <row r="199" spans="2:10" x14ac:dyDescent="0.3">
      <c r="B199" s="3" t="s">
        <v>389</v>
      </c>
      <c r="C199" s="4">
        <v>0.4103285062682851</v>
      </c>
      <c r="D199" s="4">
        <v>0.36457692758844606</v>
      </c>
      <c r="E199" s="4">
        <v>0.28160100522739984</v>
      </c>
      <c r="F199" s="4">
        <v>0.31105567004150192</v>
      </c>
      <c r="G199" s="4">
        <v>0.64499633269885259</v>
      </c>
      <c r="H199" s="75">
        <v>0.25607028197262416</v>
      </c>
      <c r="I199" s="44">
        <v>0</v>
      </c>
      <c r="J199" s="15"/>
    </row>
    <row r="200" spans="2:10" x14ac:dyDescent="0.3">
      <c r="B200" s="3" t="s">
        <v>390</v>
      </c>
      <c r="C200" s="4">
        <v>0.26151676000000013</v>
      </c>
      <c r="D200" s="4">
        <v>0.31023200000000029</v>
      </c>
      <c r="E200" s="4">
        <v>0.27118750000000014</v>
      </c>
      <c r="F200" s="4">
        <v>0.37716858125000052</v>
      </c>
      <c r="G200" s="4">
        <v>0.38892687499999989</v>
      </c>
      <c r="H200" s="75">
        <v>0.39328644612499986</v>
      </c>
      <c r="I200" s="44">
        <v>0</v>
      </c>
      <c r="J200" s="15"/>
    </row>
    <row r="201" spans="2:10" x14ac:dyDescent="0.3">
      <c r="B201" s="3" t="s">
        <v>391</v>
      </c>
      <c r="C201" s="4">
        <v>0.32011999999999996</v>
      </c>
      <c r="D201" s="4">
        <v>0.34400000000000008</v>
      </c>
      <c r="E201" s="4">
        <v>0.23995200000000017</v>
      </c>
      <c r="F201" s="4">
        <v>0.31998900000000008</v>
      </c>
      <c r="G201" s="4">
        <v>0.35278000000000009</v>
      </c>
      <c r="H201" s="75">
        <v>0.39105011427600012</v>
      </c>
      <c r="I201" s="44">
        <v>0</v>
      </c>
      <c r="J201" s="15"/>
    </row>
    <row r="202" spans="2:10" x14ac:dyDescent="0.3">
      <c r="B202" s="3" t="s">
        <v>392</v>
      </c>
      <c r="C202" s="4">
        <v>0.42070840999999981</v>
      </c>
      <c r="D202" s="4">
        <v>0.3873892000000001</v>
      </c>
      <c r="E202" s="4">
        <v>0.27042642746600021</v>
      </c>
      <c r="F202" s="4">
        <v>0.30276177367103996</v>
      </c>
      <c r="G202" s="4">
        <v>0.60077464194054087</v>
      </c>
      <c r="H202" s="75">
        <v>0.16974</v>
      </c>
      <c r="I202" s="44">
        <v>0</v>
      </c>
      <c r="J202" s="15"/>
    </row>
    <row r="203" spans="2:10" x14ac:dyDescent="0.3">
      <c r="B203" s="3" t="s">
        <v>393</v>
      </c>
      <c r="C203" s="4">
        <v>0.39830625000000008</v>
      </c>
      <c r="D203" s="4">
        <v>0.39836340701674544</v>
      </c>
      <c r="E203" s="4">
        <v>0.33401251168908752</v>
      </c>
      <c r="F203" s="4">
        <v>0.32809201893438855</v>
      </c>
      <c r="G203" s="4">
        <v>0.33386234549458482</v>
      </c>
      <c r="H203" s="75">
        <v>0.33519055599508518</v>
      </c>
      <c r="I203" s="44">
        <v>0</v>
      </c>
      <c r="J203" s="15"/>
    </row>
    <row r="204" spans="2:10" x14ac:dyDescent="0.3">
      <c r="B204" s="3" t="s">
        <v>394</v>
      </c>
      <c r="C204" s="4">
        <v>0.25025804000000007</v>
      </c>
      <c r="D204" s="4">
        <v>0.35438466239999999</v>
      </c>
      <c r="E204" s="4">
        <v>0.41800212911515078</v>
      </c>
      <c r="F204" s="4">
        <v>0.25162624371200004</v>
      </c>
      <c r="G204" s="4">
        <v>0.47712366384391847</v>
      </c>
      <c r="H204" s="75">
        <v>0.18110720000000025</v>
      </c>
      <c r="I204" s="44">
        <v>0</v>
      </c>
      <c r="J204" s="15"/>
    </row>
    <row r="205" spans="2:10" x14ac:dyDescent="0.3">
      <c r="B205" s="3" t="s">
        <v>395</v>
      </c>
      <c r="C205" s="4">
        <v>0.28677041644518098</v>
      </c>
      <c r="D205" s="4">
        <v>0.27290027110400006</v>
      </c>
      <c r="E205" s="4">
        <v>0.28151633869999992</v>
      </c>
      <c r="F205" s="4">
        <v>0.27933021634391797</v>
      </c>
      <c r="G205" s="4">
        <v>0.44705228180625611</v>
      </c>
      <c r="H205" s="75">
        <v>0.30329646520303988</v>
      </c>
      <c r="I205" s="44">
        <v>0</v>
      </c>
      <c r="J205" s="15"/>
    </row>
    <row r="206" spans="2:10" x14ac:dyDescent="0.3">
      <c r="B206" s="3" t="s">
        <v>396</v>
      </c>
      <c r="C206" s="4">
        <v>0.3982760000000003</v>
      </c>
      <c r="D206" s="4">
        <v>0.37913753547632933</v>
      </c>
      <c r="E206" s="4">
        <v>0.26567399132720015</v>
      </c>
      <c r="F206" s="4">
        <v>0.38029839716632119</v>
      </c>
      <c r="G206" s="4">
        <v>0.39396592837250033</v>
      </c>
      <c r="H206" s="75">
        <v>0.40901913152000047</v>
      </c>
      <c r="I206" s="44">
        <v>0</v>
      </c>
      <c r="J206" s="38"/>
    </row>
    <row r="207" spans="2:10" x14ac:dyDescent="0.3">
      <c r="B207" s="3" t="s">
        <v>397</v>
      </c>
      <c r="C207" s="4">
        <v>0.3681097299999998</v>
      </c>
      <c r="D207" s="4">
        <v>0.38239134454541124</v>
      </c>
      <c r="E207" s="4">
        <v>0.1828381993999999</v>
      </c>
      <c r="F207" s="4">
        <v>0.32979864231572331</v>
      </c>
      <c r="G207" s="4">
        <v>0.50406008320191309</v>
      </c>
      <c r="H207" s="75">
        <v>0.35675819347927074</v>
      </c>
      <c r="I207" s="44">
        <v>0</v>
      </c>
      <c r="J207" s="15"/>
    </row>
    <row r="208" spans="2:10" x14ac:dyDescent="0.3">
      <c r="B208" s="3" t="s">
        <v>398</v>
      </c>
      <c r="C208" s="4">
        <v>0.24158731514400023</v>
      </c>
      <c r="D208" s="4">
        <v>0.2070045369439999</v>
      </c>
      <c r="E208" s="4">
        <v>0.36680254064551332</v>
      </c>
      <c r="F208" s="4">
        <v>0.32275481851225574</v>
      </c>
      <c r="G208" s="4">
        <v>0.40688435892581643</v>
      </c>
      <c r="H208" s="75">
        <v>0.31404897701000012</v>
      </c>
      <c r="I208" s="44">
        <v>0</v>
      </c>
      <c r="J208" s="15"/>
    </row>
    <row r="209" spans="2:10" x14ac:dyDescent="0.3">
      <c r="B209" s="3" t="s">
        <v>399</v>
      </c>
      <c r="C209" s="4">
        <v>0.26275792716848634</v>
      </c>
      <c r="D209" s="4">
        <v>0.14214411999999998</v>
      </c>
      <c r="E209" s="4">
        <v>0.26974353872000001</v>
      </c>
      <c r="F209" s="4">
        <v>0.31452000370129851</v>
      </c>
      <c r="G209" s="4">
        <v>0.4939625632711504</v>
      </c>
      <c r="H209" s="75">
        <v>0.1376020049840001</v>
      </c>
      <c r="I209" s="44">
        <v>0</v>
      </c>
      <c r="J209" s="15"/>
    </row>
    <row r="210" spans="2:10" x14ac:dyDescent="0.3">
      <c r="B210" s="3" t="s">
        <v>400</v>
      </c>
      <c r="C210" s="4">
        <v>0.32110709005648985</v>
      </c>
      <c r="D210" s="4">
        <v>0.32571970889765689</v>
      </c>
      <c r="E210" s="4">
        <v>0.35010265799950058</v>
      </c>
      <c r="F210" s="4">
        <v>0.39572309004969819</v>
      </c>
      <c r="G210" s="4">
        <v>0.39923811519462848</v>
      </c>
      <c r="H210" s="75">
        <v>0.33889791549500026</v>
      </c>
      <c r="I210" s="44">
        <v>0</v>
      </c>
      <c r="J210" s="15"/>
    </row>
    <row r="211" spans="2:10" x14ac:dyDescent="0.3">
      <c r="B211" s="3" t="s">
        <v>401</v>
      </c>
      <c r="C211" s="4">
        <v>0.3951840000000002</v>
      </c>
      <c r="D211" s="4">
        <v>0.38063527999999991</v>
      </c>
      <c r="E211" s="4">
        <v>0.2478800000000001</v>
      </c>
      <c r="F211" s="4">
        <v>0.32838594923895248</v>
      </c>
      <c r="G211" s="4">
        <v>0.58086150539499193</v>
      </c>
      <c r="H211" s="75">
        <v>0.31445307801600042</v>
      </c>
      <c r="I211" s="44">
        <v>0</v>
      </c>
      <c r="J211" s="15"/>
    </row>
    <row r="212" spans="2:10" x14ac:dyDescent="0.3">
      <c r="B212" s="5" t="s">
        <v>402</v>
      </c>
      <c r="C212" s="6">
        <v>0.31010048000000046</v>
      </c>
      <c r="D212" s="6">
        <v>0.41851911225600058</v>
      </c>
      <c r="E212" s="6">
        <v>0.34846351640000028</v>
      </c>
      <c r="F212" s="6">
        <v>0.15762500000000013</v>
      </c>
      <c r="G212" s="6">
        <v>0.38894912000000037</v>
      </c>
      <c r="H212" s="77">
        <v>0.15762500000000013</v>
      </c>
      <c r="I212" s="45">
        <v>0</v>
      </c>
      <c r="J212" s="40"/>
    </row>
  </sheetData>
  <phoneticPr fontId="21" type="noConversion"/>
  <pageMargins left="0.7" right="0.7" top="0.75" bottom="0.75" header="0.3" footer="0.3"/>
  <pageSetup orientation="portrait" r:id="rId1"/>
  <ignoredErrors>
    <ignoredError sqref="D5:G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Z498"/>
  <sheetViews>
    <sheetView workbookViewId="0">
      <pane xSplit="2" ySplit="5" topLeftCell="C6" activePane="bottomRight" state="frozen"/>
      <selection activeCell="I367" sqref="I367"/>
      <selection pane="topRight" activeCell="I367" sqref="I367"/>
      <selection pane="bottomLeft" activeCell="I367" sqref="I367"/>
      <selection pane="bottomRight" activeCell="B3" sqref="B3"/>
    </sheetView>
  </sheetViews>
  <sheetFormatPr baseColWidth="10" defaultColWidth="11" defaultRowHeight="14.4" x14ac:dyDescent="0.3"/>
  <cols>
    <col min="1" max="1" width="3.109375" style="2" customWidth="1"/>
    <col min="2" max="2" width="36.6640625" style="2" customWidth="1"/>
    <col min="3" max="3" width="11.44140625" style="2" bestFit="1" customWidth="1"/>
    <col min="4" max="6" width="11.109375" style="2" bestFit="1" customWidth="1"/>
    <col min="7" max="10" width="12.5546875" style="2" customWidth="1"/>
    <col min="11" max="52" width="11.44140625" style="2" bestFit="1" customWidth="1"/>
    <col min="53" max="16384" width="11" style="2"/>
  </cols>
  <sheetData>
    <row r="2" spans="2:10" ht="18" x14ac:dyDescent="0.35">
      <c r="B2" s="7" t="s">
        <v>678</v>
      </c>
    </row>
    <row r="3" spans="2:10" x14ac:dyDescent="0.3">
      <c r="B3" s="8" t="s">
        <v>220</v>
      </c>
    </row>
    <row r="5" spans="2:10" x14ac:dyDescent="0.3">
      <c r="B5" s="29" t="s">
        <v>179</v>
      </c>
      <c r="C5" s="30">
        <v>2015</v>
      </c>
      <c r="D5" s="30" t="s">
        <v>205</v>
      </c>
      <c r="E5" s="30" t="s">
        <v>206</v>
      </c>
      <c r="F5" s="30">
        <v>2018</v>
      </c>
      <c r="G5" s="30" t="s">
        <v>207</v>
      </c>
      <c r="H5" s="72" t="s">
        <v>208</v>
      </c>
      <c r="I5" s="41" t="s">
        <v>676</v>
      </c>
      <c r="J5" s="49">
        <v>44197</v>
      </c>
    </row>
    <row r="6" spans="2:10" x14ac:dyDescent="0.3">
      <c r="B6" s="31" t="s">
        <v>587</v>
      </c>
      <c r="C6" s="57">
        <f>+((C7*'III. Empleo'!C7)+('III. Empleo'!C18*'II. Salarios'!C18)+('II. Salarios'!C21*'III. Empleo'!C21)+('III. Empleo'!C35*'II. Salarios'!C35)+('II. Salarios'!C41*'III. Empleo'!C41)+('III. Empleo'!C51*'II. Salarios'!C51)+('II. Salarios'!C67*'III. Empleo'!C67)+('III. Empleo'!C70*'II. Salarios'!C70)+('II. Salarios'!C82*'III. Empleo'!C82)+('III. Empleo'!C100*'II. Salarios'!C100)+('II. Salarios'!C102*'III. Empleo'!C102)+('III. Empleo'!C104*'II. Salarios'!C104)+('II. Salarios'!C112*'III. Empleo'!C112)+('III. Empleo'!C128*'II. Salarios'!C128)+('II. Salarios'!C155*'III. Empleo'!C155)+('III. Empleo'!C164*'II. Salarios'!C164)+('II. Salarios'!C167*'III. Empleo'!C167)+('III. Empleo'!C185*'II. Salarios'!C185)+('II. Salarios'!C191*'III. Empleo'!C191)+('III. Empleo'!C198*'II. Salarios'!C198)+('II. Salarios'!C230*'III. Empleo'!C230)+('III. Empleo'!C238*'II. Salarios'!C238)+('II. Salarios'!C240*'III. Empleo'!C240)+('III. Empleo'!C253*'II. Salarios'!C253)+('II. Salarios'!C259*'III. Empleo'!C259)+('III. Empleo'!C267*'II. Salarios'!C267))/'III. Empleo'!C6</f>
        <v>17010.00773487804</v>
      </c>
      <c r="D6" s="57">
        <f>+((D7*'III. Empleo'!D7)+('III. Empleo'!D18*'II. Salarios'!D18)+('II. Salarios'!D21*'III. Empleo'!D21)+('III. Empleo'!D35*'II. Salarios'!D35)+('II. Salarios'!D41*'III. Empleo'!D41)+('III. Empleo'!D51*'II. Salarios'!D51)+('II. Salarios'!D67*'III. Empleo'!D67)+('III. Empleo'!D70*'II. Salarios'!D70)+('II. Salarios'!D82*'III. Empleo'!D82)+('III. Empleo'!D100*'II. Salarios'!D100)+('II. Salarios'!D102*'III. Empleo'!D102)+('III. Empleo'!D104*'II. Salarios'!D104)+('II. Salarios'!D112*'III. Empleo'!D112)+('III. Empleo'!D128*'II. Salarios'!D128)+('II. Salarios'!D155*'III. Empleo'!D155)+('III. Empleo'!D164*'II. Salarios'!D164)+('II. Salarios'!D167*'III. Empleo'!D167)+('III. Empleo'!D185*'II. Salarios'!D185)+('II. Salarios'!D191*'III. Empleo'!D191)+('III. Empleo'!D198*'II. Salarios'!D198)+('II. Salarios'!D230*'III. Empleo'!D230)+('III. Empleo'!D238*'II. Salarios'!D238)+('II. Salarios'!D240*'III. Empleo'!D240)+('III. Empleo'!D253*'II. Salarios'!D253)+('II. Salarios'!D259*'III. Empleo'!D259)+('III. Empleo'!D267*'II. Salarios'!D267))/'III. Empleo'!D6</f>
        <v>23012.342795627224</v>
      </c>
      <c r="E6" s="57">
        <f>+((E7*'III. Empleo'!E7)+('III. Empleo'!E18*'II. Salarios'!E18)+('II. Salarios'!E21*'III. Empleo'!E21)+('III. Empleo'!E35*'II. Salarios'!E35)+('II. Salarios'!E41*'III. Empleo'!E41)+('III. Empleo'!E51*'II. Salarios'!E51)+('II. Salarios'!E67*'III. Empleo'!E67)+('III. Empleo'!E70*'II. Salarios'!E70)+('II. Salarios'!E82*'III. Empleo'!E82)+('III. Empleo'!E100*'II. Salarios'!E100)+('II. Salarios'!E102*'III. Empleo'!E102)+('III. Empleo'!E104*'II. Salarios'!E104)+('II. Salarios'!E112*'III. Empleo'!E112)+('III. Empleo'!E128*'II. Salarios'!E128)+('II. Salarios'!E155*'III. Empleo'!E155)+('III. Empleo'!E164*'II. Salarios'!E164)+('II. Salarios'!E167*'III. Empleo'!E167)+('III. Empleo'!E185*'II. Salarios'!E185)+('II. Salarios'!E191*'III. Empleo'!E191)+('III. Empleo'!E198*'II. Salarios'!E198)+('II. Salarios'!E230*'III. Empleo'!E230)+('III. Empleo'!E238*'II. Salarios'!E238)+('II. Salarios'!E240*'III. Empleo'!E240)+('III. Empleo'!E253*'II. Salarios'!E253)+('II. Salarios'!E259*'III. Empleo'!E259)+('III. Empleo'!E267*'II. Salarios'!E267))/'III. Empleo'!E6</f>
        <v>30321.438003037827</v>
      </c>
      <c r="F6" s="57">
        <f>+((F7*'III. Empleo'!F7)+('III. Empleo'!F18*'II. Salarios'!F18)+('II. Salarios'!F21*'III. Empleo'!F21)+('III. Empleo'!F35*'II. Salarios'!F35)+('II. Salarios'!F41*'III. Empleo'!F41)+('III. Empleo'!F51*'II. Salarios'!F51)+('II. Salarios'!F67*'III. Empleo'!F67)+('III. Empleo'!F70*'II. Salarios'!F70)+('II. Salarios'!F82*'III. Empleo'!F82)+('III. Empleo'!F100*'II. Salarios'!F100)+('II. Salarios'!F102*'III. Empleo'!F102)+('III. Empleo'!F104*'II. Salarios'!F104)+('II. Salarios'!F112*'III. Empleo'!F112)+('III. Empleo'!F128*'II. Salarios'!F128)+('II. Salarios'!F155*'III. Empleo'!F155)+('III. Empleo'!F164*'II. Salarios'!F164)+('II. Salarios'!F167*'III. Empleo'!F167)+('III. Empleo'!F185*'II. Salarios'!F185)+('II. Salarios'!F191*'III. Empleo'!F191)+('III. Empleo'!F198*'II. Salarios'!F198)+('II. Salarios'!F230*'III. Empleo'!F230)+('III. Empleo'!F238*'II. Salarios'!F238)+('II. Salarios'!F240*'III. Empleo'!F240)+('III. Empleo'!F253*'II. Salarios'!F253)+('II. Salarios'!F259*'III. Empleo'!F259)+('III. Empleo'!F267*'II. Salarios'!F267))/'III. Empleo'!F6</f>
        <v>39574.920011138987</v>
      </c>
      <c r="G6" s="57">
        <f>+((G7*'III. Empleo'!G7)+('III. Empleo'!G18*'II. Salarios'!G18)+('II. Salarios'!G21*'III. Empleo'!G21)+('III. Empleo'!G35*'II. Salarios'!G35)+('II. Salarios'!G41*'III. Empleo'!G41)+('III. Empleo'!G51*'II. Salarios'!G51)+('II. Salarios'!G67*'III. Empleo'!G67)+('III. Empleo'!G70*'II. Salarios'!G70)+('II. Salarios'!G82*'III. Empleo'!G82)+('III. Empleo'!G100*'II. Salarios'!G100)+('II. Salarios'!G102*'III. Empleo'!G102)+('III. Empleo'!G104*'II. Salarios'!G104)+('II. Salarios'!G112*'III. Empleo'!G112)+('III. Empleo'!G128*'II. Salarios'!G128)+('II. Salarios'!G155*'III. Empleo'!G155)+('III. Empleo'!G164*'II. Salarios'!G164)+('II. Salarios'!G167*'III. Empleo'!G167)+('III. Empleo'!G185*'II. Salarios'!G185)+('II. Salarios'!G191*'III. Empleo'!G191)+('III. Empleo'!G198*'II. Salarios'!G198)+('II. Salarios'!G230*'III. Empleo'!G230)+('III. Empleo'!G238*'II. Salarios'!G238)+('II. Salarios'!G240*'III. Empleo'!G240)+('III. Empleo'!G253*'II. Salarios'!G253)+('II. Salarios'!G259*'III. Empleo'!G259)+('III. Empleo'!G267*'II. Salarios'!G267))/'III. Empleo'!G6</f>
        <v>57267.950973490115</v>
      </c>
      <c r="H6" s="88">
        <f>+((H7*'III. Empleo'!H7)+('III. Empleo'!H18*'II. Salarios'!H18)+('II. Salarios'!H21*'III. Empleo'!H21)+('III. Empleo'!H35*'II. Salarios'!H35)+('II. Salarios'!H41*'III. Empleo'!H41)+('III. Empleo'!H51*'II. Salarios'!H51)+('II. Salarios'!H67*'III. Empleo'!H67)+('III. Empleo'!H70*'II. Salarios'!H70)+('II. Salarios'!H82*'III. Empleo'!H82)+('III. Empleo'!H100*'II. Salarios'!H100)+('II. Salarios'!H102*'III. Empleo'!H102)+('III. Empleo'!H104*'II. Salarios'!H104)+('II. Salarios'!H112*'III. Empleo'!H112)+('III. Empleo'!H128*'II. Salarios'!H128)+('II. Salarios'!H155*'III. Empleo'!H155)+('III. Empleo'!H164*'II. Salarios'!H164)+('II. Salarios'!H167*'III. Empleo'!H167)+('III. Empleo'!H185*'II. Salarios'!H185)+('II. Salarios'!H191*'III. Empleo'!H191)+('III. Empleo'!H198*'II. Salarios'!H198)+('II. Salarios'!H230*'III. Empleo'!H230)+('III. Empleo'!H238*'II. Salarios'!H238)+('II. Salarios'!H240*'III. Empleo'!H240)+('III. Empleo'!H253*'II. Salarios'!H253)+('II. Salarios'!H259*'III. Empleo'!H259)+('III. Empleo'!H267*'II. Salarios'!H267))/'III. Empleo'!H6</f>
        <v>63827.422218841515</v>
      </c>
      <c r="I6" s="64">
        <f>+((I7*'III. Empleo'!I7)+('III. Empleo'!I18*'II. Salarios'!I18)+('II. Salarios'!I21*'III. Empleo'!I21)+('III. Empleo'!I35*'II. Salarios'!I35)+('II. Salarios'!I41*'III. Empleo'!I41)+('III. Empleo'!I51*'II. Salarios'!I51)+('II. Salarios'!I67*'III. Empleo'!I67)+('III. Empleo'!I70*'II. Salarios'!I70)+('II. Salarios'!I82*'III. Empleo'!I82)+('III. Empleo'!I100*'II. Salarios'!I100)+('II. Salarios'!I102*'III. Empleo'!I102)+('III. Empleo'!I104*'II. Salarios'!I104)+('II. Salarios'!I112*'III. Empleo'!I112)+('III. Empleo'!I128*'II. Salarios'!I128)+('II. Salarios'!I155*'III. Empleo'!I155)+('III. Empleo'!I164*'II. Salarios'!I164)+('II. Salarios'!I167*'III. Empleo'!I167)+('III. Empleo'!I185*'II. Salarios'!I185)+('II. Salarios'!I191*'III. Empleo'!I191)+('III. Empleo'!I198*'II. Salarios'!I198)+('II. Salarios'!I230*'III. Empleo'!I230)+('III. Empleo'!I238*'II. Salarios'!I238)+('II. Salarios'!I240*'III. Empleo'!I240)+('III. Empleo'!I253*'II. Salarios'!I253)+('II. Salarios'!I259*'III. Empleo'!I259)+('III. Empleo'!I267*'II. Salarios'!I267))/'III. Empleo'!I6</f>
        <v>69355.763067189415</v>
      </c>
      <c r="J6" s="59">
        <f>+((J7*'III. Empleo'!J7)+('III. Empleo'!J18*'II. Salarios'!J18)+('II. Salarios'!J21*'III. Empleo'!J21)+('III. Empleo'!J35*'II. Salarios'!J35)+('II. Salarios'!J41*'III. Empleo'!J41)+('III. Empleo'!J51*'II. Salarios'!J51)+('II. Salarios'!J67*'III. Empleo'!J67)+('III. Empleo'!J70*'II. Salarios'!J70)+('II. Salarios'!J82*'III. Empleo'!J82)+('III. Empleo'!J100*'II. Salarios'!J100)+('II. Salarios'!J102*'III. Empleo'!J102)+('III. Empleo'!J104*'II. Salarios'!J104)+('II. Salarios'!J112*'III. Empleo'!J112)+('III. Empleo'!J128*'II. Salarios'!J128)+('II. Salarios'!J155*'III. Empleo'!J155)+('III. Empleo'!J164*'II. Salarios'!J164)+('II. Salarios'!J167*'III. Empleo'!J167)+('III. Empleo'!J185*'II. Salarios'!J185)+('II. Salarios'!J191*'III. Empleo'!J191)+('III. Empleo'!J198*'II. Salarios'!J198)+('II. Salarios'!J230*'III. Empleo'!J230)+('III. Empleo'!J238*'II. Salarios'!J238)+('II. Salarios'!J240*'III. Empleo'!J240)+('III. Empleo'!J253*'II. Salarios'!J253)+('II. Salarios'!J259*'III. Empleo'!J259)+('III. Empleo'!J267*'II. Salarios'!J267))/'III. Empleo'!J6</f>
        <v>69355.763067189415</v>
      </c>
    </row>
    <row r="7" spans="2:10" x14ac:dyDescent="0.3">
      <c r="B7" s="31" t="s">
        <v>180</v>
      </c>
      <c r="C7" s="58">
        <f>+SUMPRODUCT(C8:C17,'III. Empleo'!C8:C17)/'III. Empleo'!C7</f>
        <v>8644.5651710393977</v>
      </c>
      <c r="D7" s="58">
        <f>+SUMPRODUCT(D8:D17,'III. Empleo'!D8:D17)/'III. Empleo'!D7</f>
        <v>11503.821471072806</v>
      </c>
      <c r="E7" s="58">
        <f>+SUMPRODUCT(E8:E17,'III. Empleo'!E8:E17)/'III. Empleo'!E7</f>
        <v>15268.497081252315</v>
      </c>
      <c r="F7" s="58">
        <f>+SUMPRODUCT(F8:F17,'III. Empleo'!F8:F17)/'III. Empleo'!F7</f>
        <v>19151.802558635729</v>
      </c>
      <c r="G7" s="58">
        <f>+SUMPRODUCT(G8:G17,'III. Empleo'!G8:G17)/'III. Empleo'!G7</f>
        <v>25038.07427674975</v>
      </c>
      <c r="H7" s="89">
        <f>+SUMPRODUCT(H8:H17,'III. Empleo'!H8:H17)/'III. Empleo'!H7</f>
        <v>33855.864205575643</v>
      </c>
      <c r="I7" s="65">
        <f>+SUMPRODUCT(I8:I17,'III. Empleo'!I8:I17)/'III. Empleo'!I7</f>
        <v>40955.562639714633</v>
      </c>
      <c r="J7" s="60">
        <f>+SUMPRODUCT(J8:J17,'III. Empleo'!J8:J17)/'III. Empleo'!J7</f>
        <v>40955.562639714633</v>
      </c>
    </row>
    <row r="8" spans="2:10" x14ac:dyDescent="0.3">
      <c r="B8" s="3" t="s">
        <v>224</v>
      </c>
      <c r="C8" s="24">
        <v>11234.104261820146</v>
      </c>
      <c r="D8" s="24">
        <v>14951.963117921276</v>
      </c>
      <c r="E8" s="24">
        <v>18496.521207166526</v>
      </c>
      <c r="F8" s="24">
        <v>24031.048092714274</v>
      </c>
      <c r="G8" s="24">
        <v>32216.742239738374</v>
      </c>
      <c r="H8" s="70">
        <v>44121.328717149037</v>
      </c>
      <c r="I8" s="66">
        <v>56650.07944881892</v>
      </c>
      <c r="J8" s="61">
        <v>56650.07944881892</v>
      </c>
    </row>
    <row r="9" spans="2:10" x14ac:dyDescent="0.3">
      <c r="B9" s="3" t="s">
        <v>225</v>
      </c>
      <c r="C9" s="24">
        <v>11495.254554156627</v>
      </c>
      <c r="D9" s="24">
        <v>14591.001071512192</v>
      </c>
      <c r="E9" s="24">
        <v>18544.77974576387</v>
      </c>
      <c r="F9" s="24">
        <v>22951.60547992526</v>
      </c>
      <c r="G9" s="24">
        <v>29429.357874951809</v>
      </c>
      <c r="H9" s="70">
        <v>37518.601586963392</v>
      </c>
      <c r="I9" s="66">
        <v>43443.958437499998</v>
      </c>
      <c r="J9" s="61">
        <v>43443.958437499998</v>
      </c>
    </row>
    <row r="10" spans="2:10" x14ac:dyDescent="0.3">
      <c r="B10" s="3" t="s">
        <v>226</v>
      </c>
      <c r="C10" s="24">
        <v>10273.75121405511</v>
      </c>
      <c r="D10" s="24">
        <v>12425.803268386242</v>
      </c>
      <c r="E10" s="24">
        <v>17414.985915227964</v>
      </c>
      <c r="F10" s="24">
        <v>22077.241326030238</v>
      </c>
      <c r="G10" s="24">
        <v>28139.861676356591</v>
      </c>
      <c r="H10" s="70">
        <v>42733.191532650875</v>
      </c>
      <c r="I10" s="66">
        <v>51633.69340909092</v>
      </c>
      <c r="J10" s="26">
        <v>51633.69340909092</v>
      </c>
    </row>
    <row r="11" spans="2:10" x14ac:dyDescent="0.3">
      <c r="B11" s="3" t="s">
        <v>227</v>
      </c>
      <c r="C11" s="24">
        <v>6432.1533726165026</v>
      </c>
      <c r="D11" s="24">
        <v>7120.5992713988608</v>
      </c>
      <c r="E11" s="24">
        <v>8356.4704764076196</v>
      </c>
      <c r="F11" s="24">
        <v>9741.8572168344926</v>
      </c>
      <c r="G11" s="24">
        <v>16346.009321349187</v>
      </c>
      <c r="H11" s="70">
        <v>22466.160534346709</v>
      </c>
      <c r="I11" s="66">
        <v>29036.820666666667</v>
      </c>
      <c r="J11" s="61">
        <v>29036.820666666667</v>
      </c>
    </row>
    <row r="12" spans="2:10" x14ac:dyDescent="0.3">
      <c r="B12" s="3" t="s">
        <v>228</v>
      </c>
      <c r="C12" s="24">
        <v>9290.4795286634198</v>
      </c>
      <c r="D12" s="24">
        <v>12005.186634446532</v>
      </c>
      <c r="E12" s="24">
        <v>16050.952198268484</v>
      </c>
      <c r="F12" s="24">
        <v>19858.190241953238</v>
      </c>
      <c r="G12" s="24">
        <v>27364.05263449781</v>
      </c>
      <c r="H12" s="70">
        <v>33179.719279105339</v>
      </c>
      <c r="I12" s="66">
        <v>40039.217222222229</v>
      </c>
      <c r="J12" s="61">
        <v>40039.217222222229</v>
      </c>
    </row>
    <row r="13" spans="2:10" x14ac:dyDescent="0.3">
      <c r="B13" s="3" t="s">
        <v>229</v>
      </c>
      <c r="C13" s="24">
        <v>10205.153609946881</v>
      </c>
      <c r="D13" s="24">
        <v>15021.366831912424</v>
      </c>
      <c r="E13" s="24">
        <v>18065.417452992871</v>
      </c>
      <c r="F13" s="24">
        <v>24647.459013727421</v>
      </c>
      <c r="G13" s="24">
        <v>32068.208842644541</v>
      </c>
      <c r="H13" s="70">
        <v>42735.044837076493</v>
      </c>
      <c r="I13" s="66">
        <v>57702.788037383187</v>
      </c>
      <c r="J13" s="61">
        <v>57702.788037383187</v>
      </c>
    </row>
    <row r="14" spans="2:10" x14ac:dyDescent="0.3">
      <c r="B14" s="3" t="s">
        <v>230</v>
      </c>
      <c r="C14" s="24">
        <v>8609.9407546301427</v>
      </c>
      <c r="D14" s="24">
        <v>11724.505308760374</v>
      </c>
      <c r="E14" s="24">
        <v>15835.368620735057</v>
      </c>
      <c r="F14" s="24">
        <v>18897.148576831078</v>
      </c>
      <c r="G14" s="24">
        <v>24775.455702150019</v>
      </c>
      <c r="H14" s="70">
        <v>37277.920977474321</v>
      </c>
      <c r="I14" s="66">
        <v>41092.559647058821</v>
      </c>
      <c r="J14" s="61">
        <v>41092.559647058821</v>
      </c>
    </row>
    <row r="15" spans="2:10" x14ac:dyDescent="0.3">
      <c r="B15" s="3" t="s">
        <v>231</v>
      </c>
      <c r="C15" s="24">
        <v>6775.7116295308779</v>
      </c>
      <c r="D15" s="24">
        <v>9227.1946210563146</v>
      </c>
      <c r="E15" s="24">
        <v>13808.247450160408</v>
      </c>
      <c r="F15" s="24">
        <v>16763.196187496236</v>
      </c>
      <c r="G15" s="24">
        <v>20643.94468688784</v>
      </c>
      <c r="H15" s="70">
        <v>25526.018243838236</v>
      </c>
      <c r="I15" s="66">
        <v>26131.870495867774</v>
      </c>
      <c r="J15" s="26">
        <v>26131.870495867774</v>
      </c>
    </row>
    <row r="16" spans="2:10" x14ac:dyDescent="0.3">
      <c r="B16" s="3" t="s">
        <v>232</v>
      </c>
      <c r="C16" s="24">
        <v>9275.1432003053578</v>
      </c>
      <c r="D16" s="24">
        <v>12346.318931926051</v>
      </c>
      <c r="E16" s="24">
        <v>16678.57474164134</v>
      </c>
      <c r="F16" s="24">
        <v>20572.258487077594</v>
      </c>
      <c r="G16" s="24">
        <v>29614.706848428857</v>
      </c>
      <c r="H16" s="70">
        <v>41586.444395561201</v>
      </c>
      <c r="I16" s="66">
        <v>50656.451886792456</v>
      </c>
      <c r="J16" s="61">
        <v>50656.451886792456</v>
      </c>
    </row>
    <row r="17" spans="2:10" x14ac:dyDescent="0.3">
      <c r="B17" s="5" t="s">
        <v>589</v>
      </c>
      <c r="C17" s="25">
        <v>3606.5376735209234</v>
      </c>
      <c r="D17" s="25">
        <v>4766.3826342181228</v>
      </c>
      <c r="E17" s="25">
        <v>5339.9332842524354</v>
      </c>
      <c r="F17" s="25">
        <v>10177.067970163091</v>
      </c>
      <c r="G17" s="25">
        <v>11429.478852014501</v>
      </c>
      <c r="H17" s="90">
        <v>14346.112955925353</v>
      </c>
      <c r="I17" s="67">
        <v>21227.289411764705</v>
      </c>
      <c r="J17" s="62">
        <v>21227.289411764705</v>
      </c>
    </row>
    <row r="18" spans="2:10" x14ac:dyDescent="0.3">
      <c r="B18" s="31" t="s">
        <v>217</v>
      </c>
      <c r="C18" s="58">
        <f>+SUMPRODUCT(C19:C20,'III. Empleo'!C19:C20)/'III. Empleo'!C18</f>
        <v>30512.74842013315</v>
      </c>
      <c r="D18" s="58">
        <f>+SUMPRODUCT(D19:D20,'III. Empleo'!D19:D20)/'III. Empleo'!D18</f>
        <v>41286.179823183047</v>
      </c>
      <c r="E18" s="58">
        <f>+SUMPRODUCT(E19:E20,'III. Empleo'!E19:E20)/'III. Empleo'!E18</f>
        <v>53982.429784852247</v>
      </c>
      <c r="F18" s="58">
        <f>+SUMPRODUCT(F19:F20,'III. Empleo'!F19:F20)/'III. Empleo'!F18</f>
        <v>72362.281963098489</v>
      </c>
      <c r="G18" s="58">
        <f>+SUMPRODUCT(G19:G20,'III. Empleo'!G19:G20)/'III. Empleo'!G18</f>
        <v>109879.00797567396</v>
      </c>
      <c r="H18" s="89">
        <f>+SUMPRODUCT(H19:H20,'III. Empleo'!H19:H20)/'III. Empleo'!H18</f>
        <v>106942.86711103973</v>
      </c>
      <c r="I18" s="65">
        <f>+SUMPRODUCT(I19:I20,'III. Empleo'!I19:I20)/'III. Empleo'!I18</f>
        <v>109531.25833284504</v>
      </c>
      <c r="J18" s="60">
        <f>+SUMPRODUCT(J19:J20,'III. Empleo'!J19:J20)/'III. Empleo'!J18</f>
        <v>109531.25833284504</v>
      </c>
    </row>
    <row r="19" spans="2:10" x14ac:dyDescent="0.3">
      <c r="B19" s="16" t="s">
        <v>403</v>
      </c>
      <c r="C19" s="26">
        <v>36801.708750603</v>
      </c>
      <c r="D19" s="24">
        <v>50451.703234452587</v>
      </c>
      <c r="E19" s="24">
        <v>64934.542350104159</v>
      </c>
      <c r="F19" s="24">
        <v>85657.620431230258</v>
      </c>
      <c r="G19" s="24">
        <v>123445.55085102282</v>
      </c>
      <c r="H19" s="70">
        <v>139704.30648025032</v>
      </c>
      <c r="I19" s="66">
        <v>143968.90275268818</v>
      </c>
      <c r="J19" s="26">
        <v>143968.90275268818</v>
      </c>
    </row>
    <row r="20" spans="2:10" x14ac:dyDescent="0.3">
      <c r="B20" s="5" t="s">
        <v>404</v>
      </c>
      <c r="C20" s="26">
        <v>30244.063552447184</v>
      </c>
      <c r="D20" s="24">
        <v>40863.816749990001</v>
      </c>
      <c r="E20" s="24">
        <v>53461.313168311572</v>
      </c>
      <c r="F20" s="24">
        <v>71720.389463192303</v>
      </c>
      <c r="G20" s="24">
        <v>109197.85225755902</v>
      </c>
      <c r="H20" s="70">
        <v>105493.03066478577</v>
      </c>
      <c r="I20" s="66">
        <v>107892.88052895441</v>
      </c>
      <c r="J20" s="26">
        <v>107892.88052895441</v>
      </c>
    </row>
    <row r="21" spans="2:10" x14ac:dyDescent="0.3">
      <c r="B21" s="31" t="s">
        <v>181</v>
      </c>
      <c r="C21" s="58">
        <f>+SUMPRODUCT(C22:C34,'III. Empleo'!C22:C34)/'III. Empleo'!C21</f>
        <v>11157.170113402666</v>
      </c>
      <c r="D21" s="58">
        <f>+SUMPRODUCT(D22:D34,'III. Empleo'!D22:D34)/'III. Empleo'!D21</f>
        <v>14870.583154011143</v>
      </c>
      <c r="E21" s="58">
        <f>+SUMPRODUCT(E22:E34,'III. Empleo'!E22:E34)/'III. Empleo'!E21</f>
        <v>19847.508754369159</v>
      </c>
      <c r="F21" s="58">
        <f>+SUMPRODUCT(F22:F34,'III. Empleo'!F22:F34)/'III. Empleo'!F21</f>
        <v>25976.116869813392</v>
      </c>
      <c r="G21" s="58">
        <f>+SUMPRODUCT(G22:G34,'III. Empleo'!G22:G34)/'III. Empleo'!G21</f>
        <v>36847.680742412158</v>
      </c>
      <c r="H21" s="89">
        <f>+SUMPRODUCT(H22:H34,'III. Empleo'!H22:H34)/'III. Empleo'!H21</f>
        <v>48151.139114058409</v>
      </c>
      <c r="I21" s="65">
        <f>+SUMPRODUCT(I22:I34,'III. Empleo'!I22:I34)/'III. Empleo'!I21</f>
        <v>54489.760051113546</v>
      </c>
      <c r="J21" s="60">
        <f>+SUMPRODUCT(J22:J34,'III. Empleo'!J22:J34)/'III. Empleo'!J21</f>
        <v>54489.760051113546</v>
      </c>
    </row>
    <row r="22" spans="2:10" x14ac:dyDescent="0.3">
      <c r="B22" s="3" t="s">
        <v>590</v>
      </c>
      <c r="C22" s="24">
        <v>10053.488215431689</v>
      </c>
      <c r="D22" s="24">
        <v>13457.788791645826</v>
      </c>
      <c r="E22" s="24">
        <v>18364.111524375297</v>
      </c>
      <c r="F22" s="24">
        <v>23908.358752588432</v>
      </c>
      <c r="G22" s="24">
        <v>34655.22975340813</v>
      </c>
      <c r="H22" s="70">
        <v>52475.405290446921</v>
      </c>
      <c r="I22" s="66">
        <v>63184.691935483868</v>
      </c>
      <c r="J22" s="26">
        <v>63184.691935483868</v>
      </c>
    </row>
    <row r="23" spans="2:10" x14ac:dyDescent="0.3">
      <c r="B23" s="3" t="s">
        <v>233</v>
      </c>
      <c r="C23" s="24">
        <v>16489.317189462068</v>
      </c>
      <c r="D23" s="24">
        <v>23348.334126728485</v>
      </c>
      <c r="E23" s="24">
        <v>28081.416070220108</v>
      </c>
      <c r="F23" s="24">
        <v>33573.66064516297</v>
      </c>
      <c r="G23" s="24">
        <v>47237.670737555738</v>
      </c>
      <c r="H23" s="70">
        <v>59461.368849715014</v>
      </c>
      <c r="I23" s="66">
        <v>66333.879765258185</v>
      </c>
      <c r="J23" s="26">
        <v>66333.879765258185</v>
      </c>
    </row>
    <row r="24" spans="2:10" x14ac:dyDescent="0.3">
      <c r="B24" s="3" t="s">
        <v>234</v>
      </c>
      <c r="C24" s="24">
        <v>12967.692707096883</v>
      </c>
      <c r="D24" s="24">
        <v>17286.275787426621</v>
      </c>
      <c r="E24" s="24">
        <v>23342.109971573864</v>
      </c>
      <c r="F24" s="24">
        <v>29283.5507786981</v>
      </c>
      <c r="G24" s="24">
        <v>39535.665379315775</v>
      </c>
      <c r="H24" s="70">
        <v>52341.000306802249</v>
      </c>
      <c r="I24" s="66">
        <v>59302.153571428586</v>
      </c>
      <c r="J24" s="26">
        <v>59302.153571428586</v>
      </c>
    </row>
    <row r="25" spans="2:10" x14ac:dyDescent="0.3">
      <c r="B25" s="3" t="s">
        <v>235</v>
      </c>
      <c r="C25" s="24">
        <v>8964.4038860294222</v>
      </c>
      <c r="D25" s="24">
        <v>11354.928729763613</v>
      </c>
      <c r="E25" s="24">
        <v>16548.308165393715</v>
      </c>
      <c r="F25" s="24">
        <v>22545.435341825534</v>
      </c>
      <c r="G25" s="24">
        <v>32175.271031348315</v>
      </c>
      <c r="H25" s="70">
        <v>41831.402042825495</v>
      </c>
      <c r="I25" s="66">
        <v>49031.788266423369</v>
      </c>
      <c r="J25" s="26">
        <v>49031.788266423369</v>
      </c>
    </row>
    <row r="26" spans="2:10" x14ac:dyDescent="0.3">
      <c r="B26" s="3" t="s">
        <v>236</v>
      </c>
      <c r="C26" s="24">
        <v>7068.4509231977345</v>
      </c>
      <c r="D26" s="24">
        <v>9629.8512087571125</v>
      </c>
      <c r="E26" s="24">
        <v>12647.056123913966</v>
      </c>
      <c r="F26" s="24">
        <v>19141.275068284707</v>
      </c>
      <c r="G26" s="24">
        <v>27247.099462491402</v>
      </c>
      <c r="H26" s="70">
        <v>36624.075663052725</v>
      </c>
      <c r="I26" s="66">
        <v>41249.537732997524</v>
      </c>
      <c r="J26" s="61">
        <v>41249.537732997524</v>
      </c>
    </row>
    <row r="27" spans="2:10" x14ac:dyDescent="0.3">
      <c r="B27" s="3" t="s">
        <v>237</v>
      </c>
      <c r="C27" s="24">
        <v>9076.0533817294508</v>
      </c>
      <c r="D27" s="24">
        <v>12637.309140571238</v>
      </c>
      <c r="E27" s="24">
        <v>17105.88553230423</v>
      </c>
      <c r="F27" s="24">
        <v>22548.197710686818</v>
      </c>
      <c r="G27" s="24">
        <v>28328.168437747318</v>
      </c>
      <c r="H27" s="70">
        <v>36949.860039277555</v>
      </c>
      <c r="I27" s="66">
        <v>45470.58366666668</v>
      </c>
      <c r="J27" s="26">
        <v>45470.58366666668</v>
      </c>
    </row>
    <row r="28" spans="2:10" x14ac:dyDescent="0.3">
      <c r="B28" s="3" t="s">
        <v>238</v>
      </c>
      <c r="C28" s="24">
        <v>9552.2531350115514</v>
      </c>
      <c r="D28" s="24">
        <v>12212.597683898792</v>
      </c>
      <c r="E28" s="24">
        <v>16544.614783099099</v>
      </c>
      <c r="F28" s="24">
        <v>22493.080972650438</v>
      </c>
      <c r="G28" s="24">
        <v>29081.749903121148</v>
      </c>
      <c r="H28" s="70">
        <v>40899.06979911479</v>
      </c>
      <c r="I28" s="66">
        <v>50441.932931034469</v>
      </c>
      <c r="J28" s="26">
        <v>50441.932931034469</v>
      </c>
    </row>
    <row r="29" spans="2:10" x14ac:dyDescent="0.3">
      <c r="B29" s="3" t="s">
        <v>239</v>
      </c>
      <c r="C29" s="24">
        <v>8230.4965637501227</v>
      </c>
      <c r="D29" s="24">
        <v>12832.258473427792</v>
      </c>
      <c r="E29" s="24">
        <v>17128.580794545676</v>
      </c>
      <c r="F29" s="24">
        <v>21089.105146845035</v>
      </c>
      <c r="G29" s="24">
        <v>36572.406727112517</v>
      </c>
      <c r="H29" s="70">
        <v>52198.384986394849</v>
      </c>
      <c r="I29" s="66">
        <v>67251.781691176468</v>
      </c>
      <c r="J29" s="26">
        <v>67251.781691176468</v>
      </c>
    </row>
    <row r="30" spans="2:10" x14ac:dyDescent="0.3">
      <c r="B30" s="3" t="s">
        <v>240</v>
      </c>
      <c r="C30" s="24">
        <v>13890.155608654464</v>
      </c>
      <c r="D30" s="24">
        <v>17914.170001915012</v>
      </c>
      <c r="E30" s="24">
        <v>24749.079150562742</v>
      </c>
      <c r="F30" s="24">
        <v>30229.206403098822</v>
      </c>
      <c r="G30" s="24">
        <v>36473.020738860454</v>
      </c>
      <c r="H30" s="70">
        <v>45173.415236712441</v>
      </c>
      <c r="I30" s="66">
        <v>49215.955302593633</v>
      </c>
      <c r="J30" s="26">
        <v>49215.955302593633</v>
      </c>
    </row>
    <row r="31" spans="2:10" x14ac:dyDescent="0.3">
      <c r="B31" s="3" t="s">
        <v>241</v>
      </c>
      <c r="C31" s="24">
        <v>10361.880703381545</v>
      </c>
      <c r="D31" s="24">
        <v>12102.196431434859</v>
      </c>
      <c r="E31" s="24">
        <v>15087.729126908438</v>
      </c>
      <c r="F31" s="24">
        <v>17536.203120384769</v>
      </c>
      <c r="G31" s="24">
        <v>20636.539444345217</v>
      </c>
      <c r="H31" s="70">
        <v>24200.667303853596</v>
      </c>
      <c r="I31" s="66">
        <v>29795.124431137716</v>
      </c>
      <c r="J31" s="26">
        <v>29795.124431137716</v>
      </c>
    </row>
    <row r="32" spans="2:10" x14ac:dyDescent="0.3">
      <c r="B32" s="3" t="s">
        <v>242</v>
      </c>
      <c r="C32" s="24">
        <v>11238.745121694117</v>
      </c>
      <c r="D32" s="24">
        <v>14896.424430420606</v>
      </c>
      <c r="E32" s="24">
        <v>21578.809541705396</v>
      </c>
      <c r="F32" s="24">
        <v>27105.926132797966</v>
      </c>
      <c r="G32" s="24">
        <v>37068.481108689077</v>
      </c>
      <c r="H32" s="70">
        <v>43239.801373951959</v>
      </c>
      <c r="I32" s="66">
        <v>48601.919112903248</v>
      </c>
      <c r="J32" s="26">
        <v>48601.919112903248</v>
      </c>
    </row>
    <row r="33" spans="2:10" x14ac:dyDescent="0.3">
      <c r="B33" s="3" t="s">
        <v>243</v>
      </c>
      <c r="C33" s="24">
        <v>11029.261572822999</v>
      </c>
      <c r="D33" s="24">
        <v>17617.383791547643</v>
      </c>
      <c r="E33" s="24">
        <v>24845.980941707458</v>
      </c>
      <c r="F33" s="24">
        <v>33465.360038120387</v>
      </c>
      <c r="G33" s="24">
        <v>42504.737795681773</v>
      </c>
      <c r="H33" s="70">
        <v>51818.467532428207</v>
      </c>
      <c r="I33" s="66">
        <v>59031.104476190485</v>
      </c>
      <c r="J33" s="26">
        <v>59031.104476190485</v>
      </c>
    </row>
    <row r="34" spans="2:10" x14ac:dyDescent="0.3">
      <c r="B34" s="5" t="s">
        <v>244</v>
      </c>
      <c r="C34" s="25">
        <v>15207.187282688566</v>
      </c>
      <c r="D34" s="25">
        <v>20040.794191841745</v>
      </c>
      <c r="E34" s="25">
        <v>25402.944373399925</v>
      </c>
      <c r="F34" s="25">
        <v>34015.618627248878</v>
      </c>
      <c r="G34" s="25">
        <v>56043.556336180547</v>
      </c>
      <c r="H34" s="90">
        <v>77771.051814517632</v>
      </c>
      <c r="I34" s="67">
        <v>81499.079947368416</v>
      </c>
      <c r="J34" s="63">
        <v>81499.079947368416</v>
      </c>
    </row>
    <row r="35" spans="2:10" x14ac:dyDescent="0.3">
      <c r="B35" s="31" t="s">
        <v>182</v>
      </c>
      <c r="C35" s="58">
        <f>+SUMPRODUCT(C36:C40,'III. Empleo'!C36:C40)/'III. Empleo'!C35</f>
        <v>7722.613330807937</v>
      </c>
      <c r="D35" s="58">
        <f>+SUMPRODUCT(D36:D40,'III. Empleo'!D36:D40)/'III. Empleo'!D35</f>
        <v>10682.859883273057</v>
      </c>
      <c r="E35" s="58">
        <f>+SUMPRODUCT(E36:E40,'III. Empleo'!E36:E40)/'III. Empleo'!E35</f>
        <v>14630.02885821836</v>
      </c>
      <c r="F35" s="58">
        <f>+SUMPRODUCT(F36:F40,'III. Empleo'!F36:F40)/'III. Empleo'!F35</f>
        <v>19500.353117976738</v>
      </c>
      <c r="G35" s="58">
        <f>+SUMPRODUCT(G36:G40,'III. Empleo'!G36:G40)/'III. Empleo'!G35</f>
        <v>26219.465536615036</v>
      </c>
      <c r="H35" s="89">
        <f>+SUMPRODUCT(H36:H40,'III. Empleo'!H36:H40)/'III. Empleo'!H35</f>
        <v>31364.037726274011</v>
      </c>
      <c r="I35" s="65">
        <f>+SUMPRODUCT(I36:I40,'III. Empleo'!I36:I40)/'III. Empleo'!I35</f>
        <v>35297.734504132255</v>
      </c>
      <c r="J35" s="60">
        <f>+SUMPRODUCT(J36:J40,'III. Empleo'!J36:J40)/'III. Empleo'!J35</f>
        <v>35297.734504132255</v>
      </c>
    </row>
    <row r="36" spans="2:10" x14ac:dyDescent="0.3">
      <c r="B36" s="3" t="s">
        <v>245</v>
      </c>
      <c r="C36" s="24">
        <v>8206.8359142919999</v>
      </c>
      <c r="D36" s="24">
        <v>11849.022553498677</v>
      </c>
      <c r="E36" s="24">
        <v>16250.016042600058</v>
      </c>
      <c r="F36" s="24">
        <v>22150.992170189395</v>
      </c>
      <c r="G36" s="24">
        <v>30141.764625924694</v>
      </c>
      <c r="H36" s="70">
        <v>34027.351226173756</v>
      </c>
      <c r="I36" s="66">
        <v>38042.546979405073</v>
      </c>
      <c r="J36" s="26">
        <v>38042.546979405073</v>
      </c>
    </row>
    <row r="37" spans="2:10" x14ac:dyDescent="0.3">
      <c r="B37" s="3" t="s">
        <v>591</v>
      </c>
      <c r="C37" s="24">
        <v>5351.5758580274205</v>
      </c>
      <c r="D37" s="24">
        <v>5848.6422058823528</v>
      </c>
      <c r="E37" s="24">
        <v>6702.25</v>
      </c>
      <c r="F37" s="24">
        <v>6627.8773148148148</v>
      </c>
      <c r="G37" s="24">
        <v>7756.2407407407409</v>
      </c>
      <c r="H37" s="70">
        <v>9422.3178362573108</v>
      </c>
      <c r="I37" s="66">
        <v>13000.7665</v>
      </c>
      <c r="J37" s="26">
        <v>13000.7665</v>
      </c>
    </row>
    <row r="38" spans="2:10" x14ac:dyDescent="0.3">
      <c r="B38" s="3" t="s">
        <v>246</v>
      </c>
      <c r="C38" s="24">
        <v>6359.0648589194861</v>
      </c>
      <c r="D38" s="24">
        <v>8167.3978288059179</v>
      </c>
      <c r="E38" s="24">
        <v>11202.59336275358</v>
      </c>
      <c r="F38" s="24">
        <v>14177.795762855165</v>
      </c>
      <c r="G38" s="24">
        <v>18577.887067173444</v>
      </c>
      <c r="H38" s="70">
        <v>24930.498629764068</v>
      </c>
      <c r="I38" s="66">
        <v>34424.104827586205</v>
      </c>
      <c r="J38" s="61">
        <v>34424.104827586205</v>
      </c>
    </row>
    <row r="39" spans="2:10" x14ac:dyDescent="0.3">
      <c r="B39" s="3" t="s">
        <v>247</v>
      </c>
      <c r="C39" s="24">
        <v>6844.6335097038709</v>
      </c>
      <c r="D39" s="24">
        <v>9960.057287221136</v>
      </c>
      <c r="E39" s="24">
        <v>16327.539634846849</v>
      </c>
      <c r="F39" s="24">
        <v>20528.380426767679</v>
      </c>
      <c r="G39" s="24">
        <v>28179.285761837124</v>
      </c>
      <c r="H39" s="70">
        <v>31384.600900312074</v>
      </c>
      <c r="I39" s="66">
        <v>38187.7261111111</v>
      </c>
      <c r="J39" s="26">
        <v>38187.7261111111</v>
      </c>
    </row>
    <row r="40" spans="2:10" x14ac:dyDescent="0.3">
      <c r="B40" s="5" t="s">
        <v>248</v>
      </c>
      <c r="C40" s="25">
        <v>7540.0132864314182</v>
      </c>
      <c r="D40" s="25">
        <v>9508.0692659607666</v>
      </c>
      <c r="E40" s="25">
        <v>12520.180637482163</v>
      </c>
      <c r="F40" s="25">
        <v>15748.18522258795</v>
      </c>
      <c r="G40" s="25">
        <v>20579.797227191943</v>
      </c>
      <c r="H40" s="90">
        <v>29355.212096362342</v>
      </c>
      <c r="I40" s="67">
        <v>30686.803828571432</v>
      </c>
      <c r="J40" s="63">
        <v>30686.803828571432</v>
      </c>
    </row>
    <row r="41" spans="2:10" x14ac:dyDescent="0.3">
      <c r="B41" s="31" t="s">
        <v>183</v>
      </c>
      <c r="C41" s="58">
        <f>+SUMPRODUCT(C42:C50,'III. Empleo'!C42:C50)/'III. Empleo'!C41</f>
        <v>8540.9864477755273</v>
      </c>
      <c r="D41" s="58">
        <f>+SUMPRODUCT(D42:D50,'III. Empleo'!D42:D50)/'III. Empleo'!D41</f>
        <v>11493.319654481864</v>
      </c>
      <c r="E41" s="58">
        <f>+SUMPRODUCT(E42:E50,'III. Empleo'!E42:E50)/'III. Empleo'!E41</f>
        <v>15724.075787711465</v>
      </c>
      <c r="F41" s="58">
        <f>+SUMPRODUCT(F42:F50,'III. Empleo'!F42:F50)/'III. Empleo'!F41</f>
        <v>20245.866029225472</v>
      </c>
      <c r="G41" s="58">
        <f>+SUMPRODUCT(G42:G50,'III. Empleo'!G42:G50)/'III. Empleo'!G41</f>
        <v>27289.075625306377</v>
      </c>
      <c r="H41" s="89">
        <f>+SUMPRODUCT(H42:H50,'III. Empleo'!H42:H50)/'III. Empleo'!H41</f>
        <v>36207.791299132186</v>
      </c>
      <c r="I41" s="65">
        <f>+SUMPRODUCT(I42:I50,'III. Empleo'!I42:I50)/'III. Empleo'!I41</f>
        <v>41783.67149152542</v>
      </c>
      <c r="J41" s="60">
        <f>+SUMPRODUCT(J42:J50,'III. Empleo'!J42:J50)/'III. Empleo'!J41</f>
        <v>41783.67149152542</v>
      </c>
    </row>
    <row r="42" spans="2:10" x14ac:dyDescent="0.3">
      <c r="B42" s="3" t="s">
        <v>249</v>
      </c>
      <c r="C42" s="24">
        <v>11086.261960618162</v>
      </c>
      <c r="D42" s="24">
        <v>15123.564871856421</v>
      </c>
      <c r="E42" s="24">
        <v>20182.805819577206</v>
      </c>
      <c r="F42" s="24">
        <v>25846.208833481087</v>
      </c>
      <c r="G42" s="24">
        <v>38419.244663901562</v>
      </c>
      <c r="H42" s="70">
        <v>47160.802496071148</v>
      </c>
      <c r="I42" s="66">
        <v>50476.01326530613</v>
      </c>
      <c r="J42" s="26">
        <v>50476.01326530613</v>
      </c>
    </row>
    <row r="43" spans="2:10" x14ac:dyDescent="0.3">
      <c r="B43" s="3" t="s">
        <v>250</v>
      </c>
      <c r="C43" s="24">
        <v>9025.0735800176899</v>
      </c>
      <c r="D43" s="24">
        <v>12621.550189286319</v>
      </c>
      <c r="E43" s="24">
        <v>17577.977156229281</v>
      </c>
      <c r="F43" s="24">
        <v>22306.898365764588</v>
      </c>
      <c r="G43" s="24">
        <v>32197.889822370442</v>
      </c>
      <c r="H43" s="70">
        <v>41044.419265121396</v>
      </c>
      <c r="I43" s="66">
        <v>47192.229531250006</v>
      </c>
      <c r="J43" s="26">
        <v>47192.229531250006</v>
      </c>
    </row>
    <row r="44" spans="2:10" x14ac:dyDescent="0.3">
      <c r="B44" s="3" t="s">
        <v>251</v>
      </c>
      <c r="C44" s="24">
        <v>8625.6125009221214</v>
      </c>
      <c r="D44" s="24">
        <v>13513.308071704001</v>
      </c>
      <c r="E44" s="24">
        <v>19984.55562133306</v>
      </c>
      <c r="F44" s="24">
        <v>26760.824866403229</v>
      </c>
      <c r="G44" s="24">
        <v>39550.998466049379</v>
      </c>
      <c r="H44" s="70">
        <v>50134.185034940594</v>
      </c>
      <c r="I44" s="66">
        <v>63198.739423076921</v>
      </c>
      <c r="J44" s="26">
        <v>63198.739423076921</v>
      </c>
    </row>
    <row r="45" spans="2:10" x14ac:dyDescent="0.3">
      <c r="B45" s="3" t="s">
        <v>252</v>
      </c>
      <c r="C45" s="24">
        <v>8639.5225381062719</v>
      </c>
      <c r="D45" s="24">
        <v>11627.712827142694</v>
      </c>
      <c r="E45" s="24">
        <v>15109.153586568884</v>
      </c>
      <c r="F45" s="24">
        <v>19471.013926858999</v>
      </c>
      <c r="G45" s="24">
        <v>23477.549754035088</v>
      </c>
      <c r="H45" s="70">
        <v>31555.87216508362</v>
      </c>
      <c r="I45" s="66">
        <v>37880.185384615361</v>
      </c>
      <c r="J45" s="26">
        <v>37880.185384615361</v>
      </c>
    </row>
    <row r="46" spans="2:10" x14ac:dyDescent="0.3">
      <c r="B46" s="3" t="s">
        <v>253</v>
      </c>
      <c r="C46" s="24">
        <v>6493.915119676537</v>
      </c>
      <c r="D46" s="24">
        <v>9295.9602714037719</v>
      </c>
      <c r="E46" s="24">
        <v>12295.381704579811</v>
      </c>
      <c r="F46" s="24">
        <v>14594.571212767029</v>
      </c>
      <c r="G46" s="24">
        <v>20342.80414690742</v>
      </c>
      <c r="H46" s="70">
        <v>27203.789650639421</v>
      </c>
      <c r="I46" s="66">
        <v>29127.240784313723</v>
      </c>
      <c r="J46" s="26">
        <v>29127.240784313723</v>
      </c>
    </row>
    <row r="47" spans="2:10" x14ac:dyDescent="0.3">
      <c r="B47" s="3" t="s">
        <v>254</v>
      </c>
      <c r="C47" s="24">
        <v>5829.4936264635426</v>
      </c>
      <c r="D47" s="24">
        <v>7569.9921086405748</v>
      </c>
      <c r="E47" s="24">
        <v>10512.781680811551</v>
      </c>
      <c r="F47" s="24">
        <v>14145.826487133842</v>
      </c>
      <c r="G47" s="24">
        <v>18339.206514308986</v>
      </c>
      <c r="H47" s="70">
        <v>24561.999691661011</v>
      </c>
      <c r="I47" s="66">
        <v>26786.901960784307</v>
      </c>
      <c r="J47" s="26">
        <v>26786.901960784307</v>
      </c>
    </row>
    <row r="48" spans="2:10" x14ac:dyDescent="0.3">
      <c r="B48" s="3" t="s">
        <v>255</v>
      </c>
      <c r="C48" s="24">
        <v>8908.4513565999041</v>
      </c>
      <c r="D48" s="24">
        <v>10695.024992687957</v>
      </c>
      <c r="E48" s="24">
        <v>15295.714555502833</v>
      </c>
      <c r="F48" s="24">
        <v>18708.50886567331</v>
      </c>
      <c r="G48" s="24">
        <v>24236.928706611518</v>
      </c>
      <c r="H48" s="70">
        <v>35760.34638845735</v>
      </c>
      <c r="I48" s="66">
        <v>38900.868405797111</v>
      </c>
      <c r="J48" s="26">
        <v>38900.868405797111</v>
      </c>
    </row>
    <row r="49" spans="2:10" x14ac:dyDescent="0.3">
      <c r="B49" s="3" t="s">
        <v>256</v>
      </c>
      <c r="C49" s="24">
        <v>8286.218033175106</v>
      </c>
      <c r="D49" s="24">
        <v>10611.647657663239</v>
      </c>
      <c r="E49" s="24">
        <v>14205.344518931664</v>
      </c>
      <c r="F49" s="24">
        <v>19067.920930907272</v>
      </c>
      <c r="G49" s="24">
        <v>25053.285423994846</v>
      </c>
      <c r="H49" s="70">
        <v>33661.728840903445</v>
      </c>
      <c r="I49" s="66">
        <v>40196.825918367365</v>
      </c>
      <c r="J49" s="26">
        <v>40196.825918367365</v>
      </c>
    </row>
    <row r="50" spans="2:10" x14ac:dyDescent="0.3">
      <c r="B50" s="5" t="s">
        <v>257</v>
      </c>
      <c r="C50" s="25">
        <v>9490.9613086408845</v>
      </c>
      <c r="D50" s="25">
        <v>13236.371925786565</v>
      </c>
      <c r="E50" s="25">
        <v>18061.356093354527</v>
      </c>
      <c r="F50" s="25">
        <v>22950.067287460199</v>
      </c>
      <c r="G50" s="25">
        <v>32036.912964906776</v>
      </c>
      <c r="H50" s="90">
        <v>43136.873970258959</v>
      </c>
      <c r="I50" s="67">
        <v>50393.655384615384</v>
      </c>
      <c r="J50" s="63">
        <v>50393.655384615384</v>
      </c>
    </row>
    <row r="51" spans="2:10" x14ac:dyDescent="0.3">
      <c r="B51" s="31" t="s">
        <v>184</v>
      </c>
      <c r="C51" s="58">
        <f>+SUMPRODUCT(C52:C66,'III. Empleo'!C52:C66)/'III. Empleo'!C51</f>
        <v>13867.567725091933</v>
      </c>
      <c r="D51" s="58">
        <f>+SUMPRODUCT(D52:D66,'III. Empleo'!D52:D66)/'III. Empleo'!D51</f>
        <v>18968.534102100479</v>
      </c>
      <c r="E51" s="58">
        <f>+SUMPRODUCT(E52:E66,'III. Empleo'!E52:E66)/'III. Empleo'!E51</f>
        <v>23866.409150134983</v>
      </c>
      <c r="F51" s="58">
        <f>+SUMPRODUCT(F52:F66,'III. Empleo'!F52:F66)/'III. Empleo'!F51</f>
        <v>29341.439406548627</v>
      </c>
      <c r="G51" s="58">
        <f>+SUMPRODUCT(G52:G66,'III. Empleo'!G52:G66)/'III. Empleo'!G51</f>
        <v>40252.602177720684</v>
      </c>
      <c r="H51" s="89">
        <f>+SUMPRODUCT(H52:H66,'III. Empleo'!H52:H66)/'III. Empleo'!H51</f>
        <v>54067.525884827548</v>
      </c>
      <c r="I51" s="65">
        <f>+SUMPRODUCT(I52:I66,'III. Empleo'!I52:I66)/'III. Empleo'!I51</f>
        <v>64122.847839054608</v>
      </c>
      <c r="J51" s="60">
        <f>+SUMPRODUCT(J52:J66,'III. Empleo'!J52:J66)/'III. Empleo'!J51</f>
        <v>64122.847839054608</v>
      </c>
    </row>
    <row r="52" spans="2:10" x14ac:dyDescent="0.3">
      <c r="B52" s="3" t="s">
        <v>592</v>
      </c>
      <c r="C52" s="24">
        <v>19475.876710858585</v>
      </c>
      <c r="D52" s="24">
        <v>26403.092822649574</v>
      </c>
      <c r="E52" s="24">
        <v>31345.309138176643</v>
      </c>
      <c r="F52" s="24">
        <v>32617.937657179427</v>
      </c>
      <c r="G52" s="24">
        <v>37191.763853155899</v>
      </c>
      <c r="H52" s="70">
        <v>47863.670250544666</v>
      </c>
      <c r="I52" s="66">
        <v>54586.119444444448</v>
      </c>
      <c r="J52" s="26">
        <v>54586.119444444448</v>
      </c>
    </row>
    <row r="53" spans="2:10" x14ac:dyDescent="0.3">
      <c r="B53" s="3" t="s">
        <v>258</v>
      </c>
      <c r="C53" s="24">
        <v>14514.591356489547</v>
      </c>
      <c r="D53" s="24">
        <v>19498.824160963177</v>
      </c>
      <c r="E53" s="24">
        <v>25324.509300442125</v>
      </c>
      <c r="F53" s="24">
        <v>30308.471709721798</v>
      </c>
      <c r="G53" s="24">
        <v>42848.210569105693</v>
      </c>
      <c r="H53" s="70">
        <v>59359.492023809529</v>
      </c>
      <c r="I53" s="66">
        <v>74305.27785714285</v>
      </c>
      <c r="J53" s="26">
        <v>74305.27785714285</v>
      </c>
    </row>
    <row r="54" spans="2:10" x14ac:dyDescent="0.3">
      <c r="B54" s="3" t="s">
        <v>593</v>
      </c>
      <c r="C54" s="24">
        <v>13306.349291666666</v>
      </c>
      <c r="D54" s="24">
        <v>15664.161280357142</v>
      </c>
      <c r="E54" s="24">
        <v>20289.604235578972</v>
      </c>
      <c r="F54" s="24">
        <v>24292.410135430488</v>
      </c>
      <c r="G54" s="24">
        <v>29541.0681367978</v>
      </c>
      <c r="H54" s="70">
        <v>43724.0567062431</v>
      </c>
      <c r="I54" s="66">
        <v>51157.533636363638</v>
      </c>
      <c r="J54" s="26">
        <v>51157.533636363638</v>
      </c>
    </row>
    <row r="55" spans="2:10" x14ac:dyDescent="0.3">
      <c r="B55" s="3" t="s">
        <v>594</v>
      </c>
      <c r="C55" s="24">
        <v>10541.214798301591</v>
      </c>
      <c r="D55" s="24">
        <v>14682.457286874444</v>
      </c>
      <c r="E55" s="24">
        <v>19933.710587361853</v>
      </c>
      <c r="F55" s="24">
        <v>23418.655791588859</v>
      </c>
      <c r="G55" s="24">
        <v>34612.530119709394</v>
      </c>
      <c r="H55" s="70">
        <v>57029.711434893543</v>
      </c>
      <c r="I55" s="66">
        <v>65418.410263157908</v>
      </c>
      <c r="J55" s="26">
        <v>65418.410263157908</v>
      </c>
    </row>
    <row r="56" spans="2:10" x14ac:dyDescent="0.3">
      <c r="B56" s="3" t="s">
        <v>259</v>
      </c>
      <c r="C56" s="24">
        <v>10600.899831746034</v>
      </c>
      <c r="D56" s="24">
        <v>15377.96614211724</v>
      </c>
      <c r="E56" s="24">
        <v>20881.600067934785</v>
      </c>
      <c r="F56" s="24">
        <v>25172.72782783816</v>
      </c>
      <c r="G56" s="24">
        <v>34408.690300000009</v>
      </c>
      <c r="H56" s="70">
        <v>44214.664548611116</v>
      </c>
      <c r="I56" s="66">
        <v>54655.57421052632</v>
      </c>
      <c r="J56" s="26">
        <v>54655.57421052632</v>
      </c>
    </row>
    <row r="57" spans="2:10" x14ac:dyDescent="0.3">
      <c r="B57" s="3" t="s">
        <v>260</v>
      </c>
      <c r="C57" s="24">
        <v>11401.558454527463</v>
      </c>
      <c r="D57" s="24">
        <v>15014.235094786951</v>
      </c>
      <c r="E57" s="24">
        <v>19908.492196830077</v>
      </c>
      <c r="F57" s="24">
        <v>24263.895331059863</v>
      </c>
      <c r="G57" s="24">
        <v>33140.513067096501</v>
      </c>
      <c r="H57" s="70">
        <v>48957.174056827447</v>
      </c>
      <c r="I57" s="66">
        <v>59660.250483870979</v>
      </c>
      <c r="J57" s="26">
        <v>59660.250483870979</v>
      </c>
    </row>
    <row r="58" spans="2:10" x14ac:dyDescent="0.3">
      <c r="B58" s="3" t="s">
        <v>595</v>
      </c>
      <c r="C58" s="24">
        <v>15134.753788405798</v>
      </c>
      <c r="D58" s="24">
        <v>19784.922610205307</v>
      </c>
      <c r="E58" s="24">
        <v>26481.598211050728</v>
      </c>
      <c r="F58" s="24">
        <v>34983.20339722222</v>
      </c>
      <c r="G58" s="24">
        <v>46918.374253747788</v>
      </c>
      <c r="H58" s="70">
        <v>63953.782996715927</v>
      </c>
      <c r="I58" s="66">
        <v>77017.625000000029</v>
      </c>
      <c r="J58" s="26">
        <v>77017.625000000029</v>
      </c>
    </row>
    <row r="59" spans="2:10" x14ac:dyDescent="0.3">
      <c r="B59" s="3" t="s">
        <v>596</v>
      </c>
      <c r="C59" s="24">
        <v>20559.289401444788</v>
      </c>
      <c r="D59" s="24">
        <v>27116.780142551888</v>
      </c>
      <c r="E59" s="24">
        <v>33320.949744769117</v>
      </c>
      <c r="F59" s="24">
        <v>40551.811760101009</v>
      </c>
      <c r="G59" s="24">
        <v>54816.155919896082</v>
      </c>
      <c r="H59" s="70">
        <v>80240.578124999985</v>
      </c>
      <c r="I59" s="66">
        <v>112274.29866666667</v>
      </c>
      <c r="J59" s="26">
        <v>112274.29866666667</v>
      </c>
    </row>
    <row r="60" spans="2:10" x14ac:dyDescent="0.3">
      <c r="B60" s="3" t="s">
        <v>261</v>
      </c>
      <c r="C60" s="24">
        <v>12221.326446257226</v>
      </c>
      <c r="D60" s="24">
        <v>15688.783989369294</v>
      </c>
      <c r="E60" s="24">
        <v>21488.261859542268</v>
      </c>
      <c r="F60" s="24">
        <v>25004.638815279191</v>
      </c>
      <c r="G60" s="24">
        <v>34072.176281376887</v>
      </c>
      <c r="H60" s="70">
        <v>51590.296955046993</v>
      </c>
      <c r="I60" s="66">
        <v>59661.460666666659</v>
      </c>
      <c r="J60" s="61">
        <v>59661.460666666659</v>
      </c>
    </row>
    <row r="61" spans="2:10" x14ac:dyDescent="0.3">
      <c r="B61" s="3" t="s">
        <v>597</v>
      </c>
      <c r="C61" s="24">
        <v>13589.50971764347</v>
      </c>
      <c r="D61" s="24">
        <v>18104.922268648017</v>
      </c>
      <c r="E61" s="24">
        <v>23507.417240884115</v>
      </c>
      <c r="F61" s="24">
        <v>30358.152535991787</v>
      </c>
      <c r="G61" s="24">
        <v>42467.255079087583</v>
      </c>
      <c r="H61" s="70">
        <v>64054.070486111123</v>
      </c>
      <c r="I61" s="66">
        <v>67557.432727272724</v>
      </c>
      <c r="J61" s="26">
        <v>67557.432727272724</v>
      </c>
    </row>
    <row r="62" spans="2:10" x14ac:dyDescent="0.3">
      <c r="B62" s="3" t="s">
        <v>598</v>
      </c>
      <c r="C62" s="24">
        <v>16783.789845053801</v>
      </c>
      <c r="D62" s="24">
        <v>19777.690298226833</v>
      </c>
      <c r="E62" s="24">
        <v>31853.052579051378</v>
      </c>
      <c r="F62" s="24">
        <v>38762.33910477053</v>
      </c>
      <c r="G62" s="24">
        <v>56595.90751066566</v>
      </c>
      <c r="H62" s="70">
        <v>68446.479799723427</v>
      </c>
      <c r="I62" s="66">
        <v>74953.501111111109</v>
      </c>
      <c r="J62" s="26">
        <v>74953.501111111109</v>
      </c>
    </row>
    <row r="63" spans="2:10" x14ac:dyDescent="0.3">
      <c r="B63" s="3" t="s">
        <v>599</v>
      </c>
      <c r="C63" s="24">
        <v>12177.377394636018</v>
      </c>
      <c r="D63" s="24">
        <v>17040.824041645406</v>
      </c>
      <c r="E63" s="24">
        <v>21482.943327442776</v>
      </c>
      <c r="F63" s="24">
        <v>26771.62345465746</v>
      </c>
      <c r="G63" s="24">
        <v>38788.747206439395</v>
      </c>
      <c r="H63" s="70">
        <v>52113.912710573488</v>
      </c>
      <c r="I63" s="66">
        <v>58176.316551724129</v>
      </c>
      <c r="J63" s="26">
        <v>58176.316551724129</v>
      </c>
    </row>
    <row r="64" spans="2:10" x14ac:dyDescent="0.3">
      <c r="B64" s="3" t="s">
        <v>262</v>
      </c>
      <c r="C64" s="24">
        <v>14999.2643688486</v>
      </c>
      <c r="D64" s="24">
        <v>21297.766769708785</v>
      </c>
      <c r="E64" s="24">
        <v>29729.388531274817</v>
      </c>
      <c r="F64" s="24">
        <v>37856.521889839649</v>
      </c>
      <c r="G64" s="24">
        <v>45853.339873266661</v>
      </c>
      <c r="H64" s="70">
        <v>56407.157522640424</v>
      </c>
      <c r="I64" s="66">
        <v>62274.594807692301</v>
      </c>
      <c r="J64" s="61">
        <v>62274.594807692301</v>
      </c>
    </row>
    <row r="65" spans="2:10" x14ac:dyDescent="0.3">
      <c r="B65" s="3" t="s">
        <v>263</v>
      </c>
      <c r="C65" s="24">
        <v>14060.95655496041</v>
      </c>
      <c r="D65" s="24">
        <v>19659.202778612631</v>
      </c>
      <c r="E65" s="24">
        <v>24121.971762687132</v>
      </c>
      <c r="F65" s="24">
        <v>29852.448857479743</v>
      </c>
      <c r="G65" s="24">
        <v>41651.625027950402</v>
      </c>
      <c r="H65" s="70">
        <v>54996.373754583015</v>
      </c>
      <c r="I65" s="66">
        <v>65111.485916988444</v>
      </c>
      <c r="J65" s="61">
        <v>65111.485916988444</v>
      </c>
    </row>
    <row r="66" spans="2:10" x14ac:dyDescent="0.3">
      <c r="B66" s="5" t="s">
        <v>264</v>
      </c>
      <c r="C66" s="25">
        <v>13708.239186687011</v>
      </c>
      <c r="D66" s="25">
        <v>18265.540822555948</v>
      </c>
      <c r="E66" s="25">
        <v>22892.729132344142</v>
      </c>
      <c r="F66" s="25">
        <v>28060.265338079935</v>
      </c>
      <c r="G66" s="25">
        <v>37388.795509891672</v>
      </c>
      <c r="H66" s="90">
        <v>50161.154008194164</v>
      </c>
      <c r="I66" s="67">
        <v>60220.178670694906</v>
      </c>
      <c r="J66" s="63">
        <v>60220.178670694906</v>
      </c>
    </row>
    <row r="67" spans="2:10" x14ac:dyDescent="0.3">
      <c r="B67" s="31" t="s">
        <v>185</v>
      </c>
      <c r="C67" s="58">
        <f>+SUMPRODUCT(C68:C69,'III. Empleo'!C68:C69)/'III. Empleo'!C67</f>
        <v>7503.4903615903222</v>
      </c>
      <c r="D67" s="58">
        <f>+SUMPRODUCT(D68:D69,'III. Empleo'!D68:D69)/'III. Empleo'!D67</f>
        <v>12086.027728217869</v>
      </c>
      <c r="E67" s="58">
        <f>+SUMPRODUCT(E68:E69,'III. Empleo'!E68:E69)/'III. Empleo'!E67</f>
        <v>15897.979483088593</v>
      </c>
      <c r="F67" s="58">
        <f>+SUMPRODUCT(F68:F69,'III. Empleo'!F68:F69)/'III. Empleo'!F67</f>
        <v>20494.907619873928</v>
      </c>
      <c r="G67" s="58">
        <f>+SUMPRODUCT(G68:G69,'III. Empleo'!G68:G69)/'III. Empleo'!G67</f>
        <v>25301.880543700048</v>
      </c>
      <c r="H67" s="89">
        <f>+SUMPRODUCT(H68:H69,'III. Empleo'!H68:H69)/'III. Empleo'!H67</f>
        <v>36291.220701075268</v>
      </c>
      <c r="I67" s="65">
        <f>+SUMPRODUCT(I68:I69,'III. Empleo'!I68:I69)/'III. Empleo'!I67</f>
        <v>42904.536961130732</v>
      </c>
      <c r="J67" s="60">
        <f>+SUMPRODUCT(J68:J69,'III. Empleo'!J68:J69)/'III. Empleo'!J67</f>
        <v>42904.536961130732</v>
      </c>
    </row>
    <row r="68" spans="2:10" x14ac:dyDescent="0.3">
      <c r="B68" s="3" t="s">
        <v>265</v>
      </c>
      <c r="C68" s="24">
        <v>9192.0182998740274</v>
      </c>
      <c r="D68" s="24">
        <v>14843.909205322669</v>
      </c>
      <c r="E68" s="24">
        <v>18759.912741347282</v>
      </c>
      <c r="F68" s="24">
        <v>24592.509902619382</v>
      </c>
      <c r="G68" s="24">
        <v>32940.506165263978</v>
      </c>
      <c r="H68" s="70">
        <v>42916.573499671948</v>
      </c>
      <c r="I68" s="66">
        <v>50812.479999999989</v>
      </c>
      <c r="J68" s="61">
        <v>50812.479999999989</v>
      </c>
    </row>
    <row r="69" spans="2:10" x14ac:dyDescent="0.3">
      <c r="B69" s="5" t="s">
        <v>266</v>
      </c>
      <c r="C69" s="25">
        <v>3835.983600808338</v>
      </c>
      <c r="D69" s="25">
        <v>5637.1469810028857</v>
      </c>
      <c r="E69" s="25">
        <v>9361.3345111730487</v>
      </c>
      <c r="F69" s="25">
        <v>12007.52007374051</v>
      </c>
      <c r="G69" s="25">
        <v>10990.290238144298</v>
      </c>
      <c r="H69" s="90">
        <v>17260.06209399514</v>
      </c>
      <c r="I69" s="67">
        <v>19729.870555555553</v>
      </c>
      <c r="J69" s="62">
        <v>19729.870555555553</v>
      </c>
    </row>
    <row r="70" spans="2:10" x14ac:dyDescent="0.3">
      <c r="B70" s="31" t="s">
        <v>186</v>
      </c>
      <c r="C70" s="58">
        <f>+SUMPRODUCT(C71:C81,'III. Empleo'!C71:C81)/'III. Empleo'!C70</f>
        <v>11527.364108508838</v>
      </c>
      <c r="D70" s="58">
        <f>+SUMPRODUCT(D71:D81,'III. Empleo'!D71:D81)/'III. Empleo'!D70</f>
        <v>15556.16465097499</v>
      </c>
      <c r="E70" s="58">
        <f>+SUMPRODUCT(E71:E81,'III. Empleo'!E71:E81)/'III. Empleo'!E70</f>
        <v>19592.467937236099</v>
      </c>
      <c r="F70" s="58">
        <f>+SUMPRODUCT(F71:F81,'III. Empleo'!F71:F81)/'III. Empleo'!F70</f>
        <v>24547.698204758297</v>
      </c>
      <c r="G70" s="58">
        <f>+SUMPRODUCT(G71:G81,'III. Empleo'!G71:G81)/'III. Empleo'!G70</f>
        <v>33876.105229505163</v>
      </c>
      <c r="H70" s="89">
        <f>+SUMPRODUCT(H71:H81,'III. Empleo'!H71:H81)/'III. Empleo'!H70</f>
        <v>45988.790765977348</v>
      </c>
      <c r="I70" s="65">
        <f>+SUMPRODUCT(I71:I81,'III. Empleo'!I71:I81)/'III. Empleo'!I70</f>
        <v>53590.511792573627</v>
      </c>
      <c r="J70" s="60">
        <f>+SUMPRODUCT(J71:J81,'III. Empleo'!J71:J81)/'III. Empleo'!J70</f>
        <v>53590.511792573627</v>
      </c>
    </row>
    <row r="71" spans="2:10" x14ac:dyDescent="0.3">
      <c r="B71" s="3" t="s">
        <v>267</v>
      </c>
      <c r="C71" s="24">
        <v>7466.5098515520076</v>
      </c>
      <c r="D71" s="24">
        <v>10178.912901045593</v>
      </c>
      <c r="E71" s="24">
        <v>13498.010382254988</v>
      </c>
      <c r="F71" s="24">
        <v>18434.654583794931</v>
      </c>
      <c r="G71" s="24">
        <v>26907.790047049359</v>
      </c>
      <c r="H71" s="70">
        <v>38723.82998709094</v>
      </c>
      <c r="I71" s="66">
        <v>43419.235092592593</v>
      </c>
      <c r="J71" s="26">
        <v>43419.235092592593</v>
      </c>
    </row>
    <row r="72" spans="2:10" x14ac:dyDescent="0.3">
      <c r="B72" s="3" t="s">
        <v>600</v>
      </c>
      <c r="C72" s="24">
        <v>11043.272636342415</v>
      </c>
      <c r="D72" s="24">
        <v>13260.44833662714</v>
      </c>
      <c r="E72" s="24">
        <v>17031.245636724383</v>
      </c>
      <c r="F72" s="24">
        <v>22464.565450702677</v>
      </c>
      <c r="G72" s="24">
        <v>30177.023623188408</v>
      </c>
      <c r="H72" s="70">
        <v>41360.436613712372</v>
      </c>
      <c r="I72" s="66">
        <v>47482.135999999999</v>
      </c>
      <c r="J72" s="26">
        <v>47482.135999999999</v>
      </c>
    </row>
    <row r="73" spans="2:10" x14ac:dyDescent="0.3">
      <c r="B73" s="3" t="s">
        <v>268</v>
      </c>
      <c r="C73" s="24">
        <v>15347.532093163863</v>
      </c>
      <c r="D73" s="24">
        <v>20963.904424002376</v>
      </c>
      <c r="E73" s="24">
        <v>26454.806028968615</v>
      </c>
      <c r="F73" s="24">
        <v>32520.432110743448</v>
      </c>
      <c r="G73" s="24">
        <v>46798.081925526443</v>
      </c>
      <c r="H73" s="70">
        <v>61199.757980117218</v>
      </c>
      <c r="I73" s="66">
        <v>69886.844244186024</v>
      </c>
      <c r="J73" s="26">
        <v>69886.844244186024</v>
      </c>
    </row>
    <row r="74" spans="2:10" x14ac:dyDescent="0.3">
      <c r="B74" s="3" t="s">
        <v>269</v>
      </c>
      <c r="C74" s="24">
        <v>9085.1783236788615</v>
      </c>
      <c r="D74" s="24">
        <v>14110.168151434949</v>
      </c>
      <c r="E74" s="24">
        <v>19136.790211854714</v>
      </c>
      <c r="F74" s="24">
        <v>22138.336132122826</v>
      </c>
      <c r="G74" s="24">
        <v>29888.187842479674</v>
      </c>
      <c r="H74" s="70">
        <v>41971.544940175743</v>
      </c>
      <c r="I74" s="66">
        <v>53053.071463414628</v>
      </c>
      <c r="J74" s="61">
        <v>53053.071463414628</v>
      </c>
    </row>
    <row r="75" spans="2:10" x14ac:dyDescent="0.3">
      <c r="B75" s="3" t="s">
        <v>270</v>
      </c>
      <c r="C75" s="24">
        <v>7600.7002420377767</v>
      </c>
      <c r="D75" s="24">
        <v>9848.2670739183686</v>
      </c>
      <c r="E75" s="24">
        <v>12454.387362516451</v>
      </c>
      <c r="F75" s="24">
        <v>16381.1255428843</v>
      </c>
      <c r="G75" s="24">
        <v>20352.986336150523</v>
      </c>
      <c r="H75" s="70">
        <v>27841.557514462256</v>
      </c>
      <c r="I75" s="66">
        <v>35178.074655172415</v>
      </c>
      <c r="J75" s="61">
        <v>35178.074655172415</v>
      </c>
    </row>
    <row r="76" spans="2:10" x14ac:dyDescent="0.3">
      <c r="B76" s="3" t="s">
        <v>271</v>
      </c>
      <c r="C76" s="24">
        <v>15090.023314750382</v>
      </c>
      <c r="D76" s="24">
        <v>19675.540246464359</v>
      </c>
      <c r="E76" s="24">
        <v>22676.57955044249</v>
      </c>
      <c r="F76" s="24">
        <v>26961.515102315319</v>
      </c>
      <c r="G76" s="24">
        <v>36587.3779595503</v>
      </c>
      <c r="H76" s="70">
        <v>51380.80624914122</v>
      </c>
      <c r="I76" s="66">
        <v>60798.309272727289</v>
      </c>
      <c r="J76" s="26">
        <v>60798.309272727289</v>
      </c>
    </row>
    <row r="77" spans="2:10" x14ac:dyDescent="0.3">
      <c r="B77" s="3" t="s">
        <v>601</v>
      </c>
      <c r="C77" s="24">
        <v>6336.7638524418971</v>
      </c>
      <c r="D77" s="24">
        <v>9094.9314005106298</v>
      </c>
      <c r="E77" s="24">
        <v>13037.621183229576</v>
      </c>
      <c r="F77" s="24">
        <v>15193.131588278646</v>
      </c>
      <c r="G77" s="24">
        <v>18244.817150472503</v>
      </c>
      <c r="H77" s="70">
        <v>23406.783396383191</v>
      </c>
      <c r="I77" s="66">
        <v>25286.193157894744</v>
      </c>
      <c r="J77" s="26">
        <v>25286.193157894744</v>
      </c>
    </row>
    <row r="78" spans="2:10" x14ac:dyDescent="0.3">
      <c r="B78" s="3" t="s">
        <v>602</v>
      </c>
      <c r="C78" s="24">
        <v>4120.0448216374252</v>
      </c>
      <c r="D78" s="24">
        <v>5103.9179734848476</v>
      </c>
      <c r="E78" s="24">
        <v>8932.4242301971153</v>
      </c>
      <c r="F78" s="24">
        <v>15997.829186507935</v>
      </c>
      <c r="G78" s="24">
        <v>16960.910511363636</v>
      </c>
      <c r="H78" s="70">
        <v>23754.602368136246</v>
      </c>
      <c r="I78" s="66">
        <v>25563.246111111115</v>
      </c>
      <c r="J78" s="26">
        <v>25563.246111111115</v>
      </c>
    </row>
    <row r="79" spans="2:10" x14ac:dyDescent="0.3">
      <c r="B79" s="3" t="s">
        <v>603</v>
      </c>
      <c r="C79" s="24">
        <v>9024.6378090567923</v>
      </c>
      <c r="D79" s="24">
        <v>11806.848957089605</v>
      </c>
      <c r="E79" s="24">
        <v>15721.707445171063</v>
      </c>
      <c r="F79" s="24">
        <v>21745.456614456409</v>
      </c>
      <c r="G79" s="24">
        <v>29586.525496192222</v>
      </c>
      <c r="H79" s="70">
        <v>37224.341640050327</v>
      </c>
      <c r="I79" s="66">
        <v>45962.946585365855</v>
      </c>
      <c r="J79" s="26">
        <v>45962.946585365855</v>
      </c>
    </row>
    <row r="80" spans="2:10" x14ac:dyDescent="0.3">
      <c r="B80" s="3" t="s">
        <v>272</v>
      </c>
      <c r="C80" s="24">
        <v>10711.147417083286</v>
      </c>
      <c r="D80" s="24">
        <v>14773.594158489343</v>
      </c>
      <c r="E80" s="24">
        <v>18872.110515308141</v>
      </c>
      <c r="F80" s="24">
        <v>21758.794565150736</v>
      </c>
      <c r="G80" s="24">
        <v>31263.038892953922</v>
      </c>
      <c r="H80" s="70">
        <v>43921.564081584023</v>
      </c>
      <c r="I80" s="66">
        <v>49587.035294117646</v>
      </c>
      <c r="J80" s="26">
        <v>49587.035294117646</v>
      </c>
    </row>
    <row r="81" spans="2:10" x14ac:dyDescent="0.3">
      <c r="B81" s="5" t="s">
        <v>273</v>
      </c>
      <c r="C81" s="25">
        <v>12715.247296486943</v>
      </c>
      <c r="D81" s="25">
        <v>17455.714142964625</v>
      </c>
      <c r="E81" s="25">
        <v>22525.33310597466</v>
      </c>
      <c r="F81" s="25">
        <v>28191.052404390342</v>
      </c>
      <c r="G81" s="25">
        <v>39659.569786335102</v>
      </c>
      <c r="H81" s="90">
        <v>51838.055182130971</v>
      </c>
      <c r="I81" s="67">
        <v>58254.847407407404</v>
      </c>
      <c r="J81" s="63">
        <v>58254.847407407404</v>
      </c>
    </row>
    <row r="82" spans="2:10" x14ac:dyDescent="0.3">
      <c r="B82" s="31" t="s">
        <v>187</v>
      </c>
      <c r="C82" s="58">
        <f>+SUMPRODUCT(C83:C99,'III. Empleo'!C83:C99)/'III. Empleo'!C82</f>
        <v>10918.999962739133</v>
      </c>
      <c r="D82" s="58">
        <f>+SUMPRODUCT(D83:D99,'III. Empleo'!D83:D99)/'III. Empleo'!D82</f>
        <v>14581.133237592645</v>
      </c>
      <c r="E82" s="58">
        <f>+SUMPRODUCT(E83:E99,'III. Empleo'!E83:E99)/'III. Empleo'!E82</f>
        <v>19380.012051511443</v>
      </c>
      <c r="F82" s="58">
        <f>+SUMPRODUCT(F83:F99,'III. Empleo'!F83:F99)/'III. Empleo'!F82</f>
        <v>24786.770233937248</v>
      </c>
      <c r="G82" s="58">
        <f>+SUMPRODUCT(G83:G99,'III. Empleo'!G83:G99)/'III. Empleo'!G82</f>
        <v>34504.435768428382</v>
      </c>
      <c r="H82" s="89">
        <f>+SUMPRODUCT(H83:H99,'III. Empleo'!H83:H99)/'III. Empleo'!H82</f>
        <v>45389.620830457527</v>
      </c>
      <c r="I82" s="65">
        <f>+SUMPRODUCT(I83:I99,'III. Empleo'!I83:I99)/'III. Empleo'!I82</f>
        <v>52418.20036231885</v>
      </c>
      <c r="J82" s="60">
        <f>+SUMPRODUCT(J83:J99,'III. Empleo'!J83:J99)/'III. Empleo'!J82</f>
        <v>52418.20036231885</v>
      </c>
    </row>
    <row r="83" spans="2:10" x14ac:dyDescent="0.3">
      <c r="B83" s="3" t="s">
        <v>604</v>
      </c>
      <c r="C83" s="24">
        <v>9626.3583803299098</v>
      </c>
      <c r="D83" s="24">
        <v>12905.958794973545</v>
      </c>
      <c r="E83" s="24">
        <v>16777.687428678681</v>
      </c>
      <c r="F83" s="24">
        <v>22431.270327710303</v>
      </c>
      <c r="G83" s="24">
        <v>34787.841259081193</v>
      </c>
      <c r="H83" s="70">
        <v>49102.17894136774</v>
      </c>
      <c r="I83" s="66">
        <v>56157.555405405408</v>
      </c>
      <c r="J83" s="26">
        <v>56157.555405405408</v>
      </c>
    </row>
    <row r="84" spans="2:10" x14ac:dyDescent="0.3">
      <c r="B84" s="3" t="s">
        <v>274</v>
      </c>
      <c r="C84" s="24">
        <v>7341.0909030426728</v>
      </c>
      <c r="D84" s="24">
        <v>10960.736226462834</v>
      </c>
      <c r="E84" s="24">
        <v>14650.511762479471</v>
      </c>
      <c r="F84" s="24">
        <v>18539.460477449786</v>
      </c>
      <c r="G84" s="24">
        <v>25267.997755495675</v>
      </c>
      <c r="H84" s="70">
        <v>32011.856619867303</v>
      </c>
      <c r="I84" s="66">
        <v>35974.94946428571</v>
      </c>
      <c r="J84" s="26">
        <v>35974.94946428571</v>
      </c>
    </row>
    <row r="85" spans="2:10" x14ac:dyDescent="0.3">
      <c r="B85" s="3" t="s">
        <v>605</v>
      </c>
      <c r="C85" s="24">
        <v>13869.696416666666</v>
      </c>
      <c r="D85" s="24">
        <v>18251.072416666666</v>
      </c>
      <c r="E85" s="24">
        <v>27308.812814814813</v>
      </c>
      <c r="F85" s="24">
        <v>35223.924212121208</v>
      </c>
      <c r="G85" s="24">
        <v>39773.843675925928</v>
      </c>
      <c r="H85" s="70">
        <v>54114.553240740737</v>
      </c>
      <c r="I85" s="66">
        <v>65884.111111111109</v>
      </c>
      <c r="J85" s="26">
        <v>65884.111111111109</v>
      </c>
    </row>
    <row r="86" spans="2:10" x14ac:dyDescent="0.3">
      <c r="B86" s="3" t="s">
        <v>606</v>
      </c>
      <c r="C86" s="24">
        <v>14925.136274801587</v>
      </c>
      <c r="D86" s="24">
        <v>17900.524583333328</v>
      </c>
      <c r="E86" s="24">
        <v>23913.908541666664</v>
      </c>
      <c r="F86" s="24">
        <v>30542.315324074076</v>
      </c>
      <c r="G86" s="24">
        <v>41105.513759259265</v>
      </c>
      <c r="H86" s="70">
        <v>47246.15063390314</v>
      </c>
      <c r="I86" s="66">
        <v>44759.016153846154</v>
      </c>
      <c r="J86" s="26">
        <v>44759.016153846154</v>
      </c>
    </row>
    <row r="87" spans="2:10" x14ac:dyDescent="0.3">
      <c r="B87" s="3" t="s">
        <v>275</v>
      </c>
      <c r="C87" s="24">
        <v>16104.095836111106</v>
      </c>
      <c r="D87" s="24">
        <v>21926.69401468254</v>
      </c>
      <c r="E87" s="24">
        <v>32660.216666666671</v>
      </c>
      <c r="F87" s="24">
        <v>42325.122774758456</v>
      </c>
      <c r="G87" s="24">
        <v>58534.137615177278</v>
      </c>
      <c r="H87" s="70">
        <v>80572.707817460323</v>
      </c>
      <c r="I87" s="66">
        <v>103508.57333333333</v>
      </c>
      <c r="J87" s="26">
        <v>103508.57333333333</v>
      </c>
    </row>
    <row r="88" spans="2:10" x14ac:dyDescent="0.3">
      <c r="B88" s="3" t="s">
        <v>276</v>
      </c>
      <c r="C88" s="24">
        <v>10273.261524477239</v>
      </c>
      <c r="D88" s="24">
        <v>12943.098114736604</v>
      </c>
      <c r="E88" s="24">
        <v>16916.257239945462</v>
      </c>
      <c r="F88" s="24">
        <v>20482.414708948101</v>
      </c>
      <c r="G88" s="24">
        <v>28664.323910635347</v>
      </c>
      <c r="H88" s="70">
        <v>35587.62195808949</v>
      </c>
      <c r="I88" s="66">
        <v>41360.710318471349</v>
      </c>
      <c r="J88" s="61">
        <v>41360.710318471349</v>
      </c>
    </row>
    <row r="89" spans="2:10" x14ac:dyDescent="0.3">
      <c r="B89" s="3" t="s">
        <v>277</v>
      </c>
      <c r="C89" s="24">
        <v>8639.2177689028395</v>
      </c>
      <c r="D89" s="24">
        <v>12945.833179000883</v>
      </c>
      <c r="E89" s="24">
        <v>18129.447361593975</v>
      </c>
      <c r="F89" s="24">
        <v>22819.603041331819</v>
      </c>
      <c r="G89" s="24">
        <v>30367.985656139586</v>
      </c>
      <c r="H89" s="70">
        <v>36046.555785129414</v>
      </c>
      <c r="I89" s="66">
        <v>40637.027777777774</v>
      </c>
      <c r="J89" s="26">
        <v>40637.027777777774</v>
      </c>
    </row>
    <row r="90" spans="2:10" x14ac:dyDescent="0.3">
      <c r="B90" s="3" t="s">
        <v>607</v>
      </c>
      <c r="C90" s="24">
        <v>4677.2642002541761</v>
      </c>
      <c r="D90" s="24">
        <v>5877.3004324123576</v>
      </c>
      <c r="E90" s="24">
        <v>8496.8498333077023</v>
      </c>
      <c r="F90" s="24">
        <v>11861.773531145716</v>
      </c>
      <c r="G90" s="24">
        <v>15498.89566680413</v>
      </c>
      <c r="H90" s="70">
        <v>20087.220918458777</v>
      </c>
      <c r="I90" s="66">
        <v>25103.735666666667</v>
      </c>
      <c r="J90" s="26">
        <v>25103.735666666667</v>
      </c>
    </row>
    <row r="91" spans="2:10" x14ac:dyDescent="0.3">
      <c r="B91" s="3" t="s">
        <v>278</v>
      </c>
      <c r="C91" s="24">
        <v>10142.947277627352</v>
      </c>
      <c r="D91" s="24">
        <v>13308.750742946226</v>
      </c>
      <c r="E91" s="24">
        <v>17237.597543091819</v>
      </c>
      <c r="F91" s="24">
        <v>21522.646650236071</v>
      </c>
      <c r="G91" s="24">
        <v>29120.672689116152</v>
      </c>
      <c r="H91" s="70">
        <v>43059.341292315075</v>
      </c>
      <c r="I91" s="66">
        <v>45694.695136612005</v>
      </c>
      <c r="J91" s="26">
        <v>45694.695136612005</v>
      </c>
    </row>
    <row r="92" spans="2:10" x14ac:dyDescent="0.3">
      <c r="B92" s="3" t="s">
        <v>608</v>
      </c>
      <c r="C92" s="24">
        <v>10086.752328235785</v>
      </c>
      <c r="D92" s="24">
        <v>13338.746256393402</v>
      </c>
      <c r="E92" s="24">
        <v>17045.424266930124</v>
      </c>
      <c r="F92" s="24">
        <v>20828.349888920395</v>
      </c>
      <c r="G92" s="24">
        <v>29800.905915180487</v>
      </c>
      <c r="H92" s="70">
        <v>42982.723077703951</v>
      </c>
      <c r="I92" s="66">
        <v>49024.237111111113</v>
      </c>
      <c r="J92" s="26">
        <v>49024.237111111113</v>
      </c>
    </row>
    <row r="93" spans="2:10" x14ac:dyDescent="0.3">
      <c r="B93" s="3" t="s">
        <v>279</v>
      </c>
      <c r="C93" s="24">
        <v>8351.3347248360787</v>
      </c>
      <c r="D93" s="24">
        <v>11871.210854581383</v>
      </c>
      <c r="E93" s="24">
        <v>15570.133570965996</v>
      </c>
      <c r="F93" s="24">
        <v>19752.575533528936</v>
      </c>
      <c r="G93" s="24">
        <v>27275.907693352245</v>
      </c>
      <c r="H93" s="70">
        <v>37886.180942839885</v>
      </c>
      <c r="I93" s="66">
        <v>44876.103906249999</v>
      </c>
      <c r="J93" s="26">
        <v>44876.103906249999</v>
      </c>
    </row>
    <row r="94" spans="2:10" x14ac:dyDescent="0.3">
      <c r="B94" s="3" t="s">
        <v>280</v>
      </c>
      <c r="C94" s="24">
        <v>13614.091965305643</v>
      </c>
      <c r="D94" s="24">
        <v>17559.940841975083</v>
      </c>
      <c r="E94" s="24">
        <v>22316.537102944276</v>
      </c>
      <c r="F94" s="24">
        <v>28281.159550500553</v>
      </c>
      <c r="G94" s="24">
        <v>39491.65367449828</v>
      </c>
      <c r="H94" s="70">
        <v>50020.54941842163</v>
      </c>
      <c r="I94" s="66">
        <v>52149.796031746024</v>
      </c>
      <c r="J94" s="26">
        <v>52149.796031746024</v>
      </c>
    </row>
    <row r="95" spans="2:10" x14ac:dyDescent="0.3">
      <c r="B95" s="3" t="s">
        <v>281</v>
      </c>
      <c r="C95" s="24">
        <v>12361.166629428</v>
      </c>
      <c r="D95" s="24">
        <v>16601.597916215738</v>
      </c>
      <c r="E95" s="24">
        <v>20957.517893890341</v>
      </c>
      <c r="F95" s="24">
        <v>26627.148964543685</v>
      </c>
      <c r="G95" s="24">
        <v>37785.774634648973</v>
      </c>
      <c r="H95" s="70">
        <v>52953.18413457134</v>
      </c>
      <c r="I95" s="66">
        <v>60178.065904761919</v>
      </c>
      <c r="J95" s="26">
        <v>60178.065904761919</v>
      </c>
    </row>
    <row r="96" spans="2:10" x14ac:dyDescent="0.3">
      <c r="B96" s="3" t="s">
        <v>282</v>
      </c>
      <c r="C96" s="24">
        <v>7257.0548701635844</v>
      </c>
      <c r="D96" s="24">
        <v>9419.2706799855932</v>
      </c>
      <c r="E96" s="24">
        <v>13187.049493818298</v>
      </c>
      <c r="F96" s="24">
        <v>17218.293174356357</v>
      </c>
      <c r="G96" s="24">
        <v>24230.662704177463</v>
      </c>
      <c r="H96" s="70">
        <v>32605.156333799536</v>
      </c>
      <c r="I96" s="66">
        <v>37206.030897435921</v>
      </c>
      <c r="J96" s="26">
        <v>37206.030897435921</v>
      </c>
    </row>
    <row r="97" spans="2:10" x14ac:dyDescent="0.3">
      <c r="B97" s="3" t="s">
        <v>283</v>
      </c>
      <c r="C97" s="24">
        <v>14548.104873040691</v>
      </c>
      <c r="D97" s="24">
        <v>18943.021705567866</v>
      </c>
      <c r="E97" s="24">
        <v>25616.932726386352</v>
      </c>
      <c r="F97" s="24">
        <v>33084.638172219238</v>
      </c>
      <c r="G97" s="24">
        <v>46522.334755436437</v>
      </c>
      <c r="H97" s="70">
        <v>58550.212870697927</v>
      </c>
      <c r="I97" s="66">
        <v>69923.74189003442</v>
      </c>
      <c r="J97" s="61">
        <v>69923.74189003442</v>
      </c>
    </row>
    <row r="98" spans="2:10" x14ac:dyDescent="0.3">
      <c r="B98" s="3" t="s">
        <v>284</v>
      </c>
      <c r="C98" s="24">
        <v>8801.2789182524575</v>
      </c>
      <c r="D98" s="24">
        <v>13163.349526909529</v>
      </c>
      <c r="E98" s="24">
        <v>17000.985693744293</v>
      </c>
      <c r="F98" s="24">
        <v>22591.40820642898</v>
      </c>
      <c r="G98" s="24">
        <v>33206.8387754613</v>
      </c>
      <c r="H98" s="70">
        <v>47269.276102428877</v>
      </c>
      <c r="I98" s="66">
        <v>56266.118404255336</v>
      </c>
      <c r="J98" s="26">
        <v>56266.118404255336</v>
      </c>
    </row>
    <row r="99" spans="2:10" x14ac:dyDescent="0.3">
      <c r="B99" s="5" t="s">
        <v>285</v>
      </c>
      <c r="C99" s="25">
        <v>11166.647118055555</v>
      </c>
      <c r="D99" s="25">
        <v>15636.731119894595</v>
      </c>
      <c r="E99" s="25">
        <v>20774.787463768113</v>
      </c>
      <c r="F99" s="25">
        <v>28830.2361780303</v>
      </c>
      <c r="G99" s="25">
        <v>37951.361966069431</v>
      </c>
      <c r="H99" s="90">
        <v>49896.521538461529</v>
      </c>
      <c r="I99" s="67">
        <v>64512.458076923067</v>
      </c>
      <c r="J99" s="62">
        <v>64512.458076923067</v>
      </c>
    </row>
    <row r="100" spans="2:10" x14ac:dyDescent="0.3">
      <c r="B100" s="31" t="s">
        <v>188</v>
      </c>
      <c r="C100" s="58">
        <f>+SUMPRODUCT(C101:C101,'III. Empleo'!C101:C101)/'III. Empleo'!C100</f>
        <v>6726.1041325383212</v>
      </c>
      <c r="D100" s="58">
        <f>+SUMPRODUCT(D101:D101,'III. Empleo'!D101:D101)/'III. Empleo'!D100</f>
        <v>6460.1299854049676</v>
      </c>
      <c r="E100" s="58">
        <f>+SUMPRODUCT(E101:E101,'III. Empleo'!E101:E101)/'III. Empleo'!E100</f>
        <v>8848.811766334682</v>
      </c>
      <c r="F100" s="58">
        <f>+SUMPRODUCT(F101:F101,'III. Empleo'!F101:F101)/'III. Empleo'!F100</f>
        <v>11712.350906239104</v>
      </c>
      <c r="G100" s="58">
        <f>+SUMPRODUCT(G101:G101,'III. Empleo'!G101:G101)/'III. Empleo'!G100</f>
        <v>14013.461779838757</v>
      </c>
      <c r="H100" s="89">
        <f>+SUMPRODUCT(H101:H101,'III. Empleo'!H101:H101)/'III. Empleo'!H100</f>
        <v>18175.579011217957</v>
      </c>
      <c r="I100" s="65">
        <f>+SUMPRODUCT(I101:I101,'III. Empleo'!I101:I101)/'III. Empleo'!I100</f>
        <v>27056.173333333329</v>
      </c>
      <c r="J100" s="60">
        <f>+SUMPRODUCT(J101:J101,'III. Empleo'!J101:J101)/'III. Empleo'!J100</f>
        <v>27056.173333333329</v>
      </c>
    </row>
    <row r="101" spans="2:10" x14ac:dyDescent="0.3">
      <c r="B101" s="5" t="s">
        <v>609</v>
      </c>
      <c r="C101" s="25">
        <v>6726.1041325383212</v>
      </c>
      <c r="D101" s="25">
        <v>6460.1299854049676</v>
      </c>
      <c r="E101" s="25">
        <v>8848.811766334682</v>
      </c>
      <c r="F101" s="25">
        <v>11712.350906239104</v>
      </c>
      <c r="G101" s="25">
        <v>14013.461779838757</v>
      </c>
      <c r="H101" s="90">
        <v>18175.579011217957</v>
      </c>
      <c r="I101" s="67">
        <v>27056.173333333329</v>
      </c>
      <c r="J101" s="62">
        <v>27056.173333333329</v>
      </c>
    </row>
    <row r="102" spans="2:10" x14ac:dyDescent="0.3">
      <c r="B102" s="31" t="s">
        <v>189</v>
      </c>
      <c r="C102" s="58">
        <f>+SUMPRODUCT(C103:C103,'III. Empleo'!C103:C103)/'III. Empleo'!C102</f>
        <v>9736.4916784666402</v>
      </c>
      <c r="D102" s="58">
        <f>+SUMPRODUCT(D103:D103,'III. Empleo'!D103:D103)/'III. Empleo'!D102</f>
        <v>9881.3931450068976</v>
      </c>
      <c r="E102" s="58">
        <f>+SUMPRODUCT(E103:E103,'III. Empleo'!E103:E103)/'III. Empleo'!E102</f>
        <v>12589.205975682104</v>
      </c>
      <c r="F102" s="58">
        <f>+SUMPRODUCT(F103:F103,'III. Empleo'!F103:F103)/'III. Empleo'!F102</f>
        <v>17518.143833835711</v>
      </c>
      <c r="G102" s="58">
        <f>+SUMPRODUCT(G103:G103,'III. Empleo'!G103:G103)/'III. Empleo'!G102</f>
        <v>22554.084172604231</v>
      </c>
      <c r="H102" s="89">
        <f>+SUMPRODUCT(H103:H103,'III. Empleo'!H103:H103)/'III. Empleo'!H102</f>
        <v>32013.747381047157</v>
      </c>
      <c r="I102" s="65">
        <f>+SUMPRODUCT(I103:I103,'III. Empleo'!I103:I103)/'III. Empleo'!I102</f>
        <v>34795.802142857159</v>
      </c>
      <c r="J102" s="60">
        <f>+SUMPRODUCT(J103:J103,'III. Empleo'!J103:J103)/'III. Empleo'!J102</f>
        <v>34795.802142857159</v>
      </c>
    </row>
    <row r="103" spans="2:10" x14ac:dyDescent="0.3">
      <c r="B103" s="5" t="s">
        <v>286</v>
      </c>
      <c r="C103" s="25">
        <v>9736.4916784666402</v>
      </c>
      <c r="D103" s="25">
        <v>9881.3931450068976</v>
      </c>
      <c r="E103" s="25">
        <v>12589.205975682104</v>
      </c>
      <c r="F103" s="25">
        <v>17518.143833835711</v>
      </c>
      <c r="G103" s="25">
        <v>22554.084172604231</v>
      </c>
      <c r="H103" s="90">
        <v>32013.747381047157</v>
      </c>
      <c r="I103" s="67">
        <v>34795.802142857159</v>
      </c>
      <c r="J103" s="62">
        <v>34795.802142857159</v>
      </c>
    </row>
    <row r="104" spans="2:10" x14ac:dyDescent="0.3">
      <c r="B104" s="31" t="s">
        <v>190</v>
      </c>
      <c r="C104" s="58">
        <f>+SUMPRODUCT(C105:C111,'III. Empleo'!C105:C111)/'III. Empleo'!C104</f>
        <v>11019.493099038065</v>
      </c>
      <c r="D104" s="58">
        <f>+SUMPRODUCT(D105:D111,'III. Empleo'!D105:D111)/'III. Empleo'!D104</f>
        <v>14074.018644094167</v>
      </c>
      <c r="E104" s="58">
        <f>+SUMPRODUCT(E105:E111,'III. Empleo'!E105:E111)/'III. Empleo'!E104</f>
        <v>18623.132462793001</v>
      </c>
      <c r="F104" s="58">
        <f>+SUMPRODUCT(F105:F111,'III. Empleo'!F105:F111)/'III. Empleo'!F104</f>
        <v>23372.121240531797</v>
      </c>
      <c r="G104" s="58">
        <f>+SUMPRODUCT(G105:G111,'III. Empleo'!G105:G111)/'III. Empleo'!G104</f>
        <v>31617.446588489947</v>
      </c>
      <c r="H104" s="89">
        <f>+SUMPRODUCT(H105:H111,'III. Empleo'!H105:H111)/'III. Empleo'!H104</f>
        <v>42506.818189750782</v>
      </c>
      <c r="I104" s="65">
        <f>+SUMPRODUCT(I105:I111,'III. Empleo'!I105:I111)/'III. Empleo'!I104</f>
        <v>50227.992763358779</v>
      </c>
      <c r="J104" s="60">
        <f>+SUMPRODUCT(J105:J111,'III. Empleo'!J105:J111)/'III. Empleo'!J104</f>
        <v>50227.992763358779</v>
      </c>
    </row>
    <row r="105" spans="2:10" x14ac:dyDescent="0.3">
      <c r="B105" s="3" t="s">
        <v>287</v>
      </c>
      <c r="C105" s="24">
        <v>10202.328194714628</v>
      </c>
      <c r="D105" s="24">
        <v>14322.19622603159</v>
      </c>
      <c r="E105" s="24">
        <v>18560.775288791163</v>
      </c>
      <c r="F105" s="24">
        <v>23644.33456742729</v>
      </c>
      <c r="G105" s="24">
        <v>32806.722025123549</v>
      </c>
      <c r="H105" s="70">
        <v>47754.250120174809</v>
      </c>
      <c r="I105" s="66">
        <v>55181.266631578968</v>
      </c>
      <c r="J105" s="26">
        <v>55181.266631578968</v>
      </c>
    </row>
    <row r="106" spans="2:10" x14ac:dyDescent="0.3">
      <c r="B106" s="3" t="s">
        <v>610</v>
      </c>
      <c r="C106" s="24">
        <v>11210.285979866707</v>
      </c>
      <c r="D106" s="24">
        <v>15219.454537868178</v>
      </c>
      <c r="E106" s="24">
        <v>19652.89004965694</v>
      </c>
      <c r="F106" s="24">
        <v>25004.58145833555</v>
      </c>
      <c r="G106" s="24">
        <v>32164.175064024388</v>
      </c>
      <c r="H106" s="70">
        <v>42719.264997967482</v>
      </c>
      <c r="I106" s="66">
        <v>51046.28349999999</v>
      </c>
      <c r="J106" s="26">
        <v>51046.28349999999</v>
      </c>
    </row>
    <row r="107" spans="2:10" x14ac:dyDescent="0.3">
      <c r="B107" s="3" t="s">
        <v>288</v>
      </c>
      <c r="C107" s="24">
        <v>11208.923973304911</v>
      </c>
      <c r="D107" s="24">
        <v>14123.550106763105</v>
      </c>
      <c r="E107" s="24">
        <v>18894.276920134893</v>
      </c>
      <c r="F107" s="24">
        <v>22949.582626202729</v>
      </c>
      <c r="G107" s="24">
        <v>30777.739856166867</v>
      </c>
      <c r="H107" s="70">
        <v>41336.337442413984</v>
      </c>
      <c r="I107" s="66">
        <v>48965.879201030926</v>
      </c>
      <c r="J107" s="26">
        <v>48965.879201030926</v>
      </c>
    </row>
    <row r="108" spans="2:10" x14ac:dyDescent="0.3">
      <c r="B108" s="3" t="s">
        <v>289</v>
      </c>
      <c r="C108" s="24">
        <v>7787.1363046708602</v>
      </c>
      <c r="D108" s="24">
        <v>10059.457582204028</v>
      </c>
      <c r="E108" s="24">
        <v>13950.730598491857</v>
      </c>
      <c r="F108" s="24">
        <v>19571.699809837504</v>
      </c>
      <c r="G108" s="24">
        <v>27432.374327840371</v>
      </c>
      <c r="H108" s="70">
        <v>34702.829918594165</v>
      </c>
      <c r="I108" s="66">
        <v>42215.189069767446</v>
      </c>
      <c r="J108" s="26">
        <v>42215.189069767446</v>
      </c>
    </row>
    <row r="109" spans="2:10" x14ac:dyDescent="0.3">
      <c r="B109" s="3" t="s">
        <v>611</v>
      </c>
      <c r="C109" s="24">
        <v>11358.132097614247</v>
      </c>
      <c r="D109" s="24">
        <v>12929.588813131313</v>
      </c>
      <c r="E109" s="24">
        <v>15965.247437174161</v>
      </c>
      <c r="F109" s="24">
        <v>22394.601070695837</v>
      </c>
      <c r="G109" s="24">
        <v>31645.460297345377</v>
      </c>
      <c r="H109" s="70">
        <v>41058.224637886589</v>
      </c>
      <c r="I109" s="66">
        <v>49414.939615384603</v>
      </c>
      <c r="J109" s="26">
        <v>49414.939615384603</v>
      </c>
    </row>
    <row r="110" spans="2:10" x14ac:dyDescent="0.3">
      <c r="B110" s="3" t="s">
        <v>290</v>
      </c>
      <c r="C110" s="24">
        <v>14319.075225207356</v>
      </c>
      <c r="D110" s="24">
        <v>17620.628799758135</v>
      </c>
      <c r="E110" s="24">
        <v>22851.308300629898</v>
      </c>
      <c r="F110" s="24">
        <v>29961.759363533187</v>
      </c>
      <c r="G110" s="24">
        <v>38758.599572969753</v>
      </c>
      <c r="H110" s="70">
        <v>47643.640688807354</v>
      </c>
      <c r="I110" s="66">
        <v>55556.317727272741</v>
      </c>
      <c r="J110" s="26">
        <v>55556.317727272741</v>
      </c>
    </row>
    <row r="111" spans="2:10" x14ac:dyDescent="0.3">
      <c r="B111" s="5" t="s">
        <v>612</v>
      </c>
      <c r="C111" s="25">
        <v>10003.192393812709</v>
      </c>
      <c r="D111" s="25">
        <v>13779.184983333333</v>
      </c>
      <c r="E111" s="25">
        <v>18416.131218297105</v>
      </c>
      <c r="F111" s="25">
        <v>23821.609377882083</v>
      </c>
      <c r="G111" s="25">
        <v>33756.804528903573</v>
      </c>
      <c r="H111" s="90">
        <v>46379.272453947371</v>
      </c>
      <c r="I111" s="67">
        <v>56420.153684210534</v>
      </c>
      <c r="J111" s="62">
        <v>56420.153684210534</v>
      </c>
    </row>
    <row r="112" spans="2:10" x14ac:dyDescent="0.3">
      <c r="B112" s="31" t="s">
        <v>191</v>
      </c>
      <c r="C112" s="58">
        <f>+SUMPRODUCT(C113:C127,'III. Empleo'!C113:C127)/'III. Empleo'!C112</f>
        <v>11618.37268447793</v>
      </c>
      <c r="D112" s="58">
        <f>+SUMPRODUCT(D113:D127,'III. Empleo'!D113:D127)/'III. Empleo'!D112</f>
        <v>15099.45200474418</v>
      </c>
      <c r="E112" s="58">
        <f>+SUMPRODUCT(E113:E127,'III. Empleo'!E113:E127)/'III. Empleo'!E112</f>
        <v>20036.662760416359</v>
      </c>
      <c r="F112" s="58">
        <f>+SUMPRODUCT(F113:F127,'III. Empleo'!F113:F127)/'III. Empleo'!F112</f>
        <v>26494.722306238738</v>
      </c>
      <c r="G112" s="58">
        <f>+SUMPRODUCT(G113:G127,'III. Empleo'!G113:G127)/'III. Empleo'!G112</f>
        <v>37615.278199879867</v>
      </c>
      <c r="H112" s="89">
        <f>+SUMPRODUCT(H113:H127,'III. Empleo'!H113:H127)/'III. Empleo'!H112</f>
        <v>46950.989516768437</v>
      </c>
      <c r="I112" s="65">
        <f>+SUMPRODUCT(I113:I127,'III. Empleo'!I113:I127)/'III. Empleo'!I112</f>
        <v>54302.546085075701</v>
      </c>
      <c r="J112" s="60">
        <f>+SUMPRODUCT(J113:J127,'III. Empleo'!J113:J127)/'III. Empleo'!J112</f>
        <v>54302.546085075701</v>
      </c>
    </row>
    <row r="113" spans="2:10" x14ac:dyDescent="0.3">
      <c r="B113" s="3" t="s">
        <v>291</v>
      </c>
      <c r="C113" s="24">
        <v>10611.14375889455</v>
      </c>
      <c r="D113" s="24">
        <v>14489.558322609402</v>
      </c>
      <c r="E113" s="24">
        <v>22563.175478681853</v>
      </c>
      <c r="F113" s="24">
        <v>28125.755007363085</v>
      </c>
      <c r="G113" s="24">
        <v>33756.756177014679</v>
      </c>
      <c r="H113" s="70">
        <v>40117.12254231402</v>
      </c>
      <c r="I113" s="66">
        <v>43973.655460992908</v>
      </c>
      <c r="J113" s="26">
        <v>43973.655460992908</v>
      </c>
    </row>
    <row r="114" spans="2:10" x14ac:dyDescent="0.3">
      <c r="B114" s="3" t="s">
        <v>292</v>
      </c>
      <c r="C114" s="24">
        <v>11950.513617139821</v>
      </c>
      <c r="D114" s="24">
        <v>15682.942684963686</v>
      </c>
      <c r="E114" s="24">
        <v>21402.752153800724</v>
      </c>
      <c r="F114" s="24">
        <v>31691.494023543983</v>
      </c>
      <c r="G114" s="24">
        <v>52095.82531855812</v>
      </c>
      <c r="H114" s="70">
        <v>75262.538542013659</v>
      </c>
      <c r="I114" s="66">
        <v>88973.858571428602</v>
      </c>
      <c r="J114" s="26">
        <v>88973.858571428602</v>
      </c>
    </row>
    <row r="115" spans="2:10" x14ac:dyDescent="0.3">
      <c r="B115" s="3" t="s">
        <v>613</v>
      </c>
      <c r="C115" s="24">
        <v>12256.848063735177</v>
      </c>
      <c r="D115" s="24">
        <v>15821.597623247508</v>
      </c>
      <c r="E115" s="24">
        <v>20532.649770615564</v>
      </c>
      <c r="F115" s="24">
        <v>28235.34492971261</v>
      </c>
      <c r="G115" s="24">
        <v>45437.738624465819</v>
      </c>
      <c r="H115" s="70">
        <v>68697.493114597382</v>
      </c>
      <c r="I115" s="66">
        <v>82736.157894736811</v>
      </c>
      <c r="J115" s="26">
        <v>82736.157894736811</v>
      </c>
    </row>
    <row r="116" spans="2:10" x14ac:dyDescent="0.3">
      <c r="B116" s="3" t="s">
        <v>293</v>
      </c>
      <c r="C116" s="24">
        <v>10987.359035870855</v>
      </c>
      <c r="D116" s="24">
        <v>14223.906804678887</v>
      </c>
      <c r="E116" s="24">
        <v>18287.82237651636</v>
      </c>
      <c r="F116" s="24">
        <v>24647.725778455206</v>
      </c>
      <c r="G116" s="24">
        <v>34744.83834297079</v>
      </c>
      <c r="H116" s="70">
        <v>42895.203993006049</v>
      </c>
      <c r="I116" s="66">
        <v>45422.567139240491</v>
      </c>
      <c r="J116" s="26">
        <v>45422.567139240491</v>
      </c>
    </row>
    <row r="117" spans="2:10" x14ac:dyDescent="0.3">
      <c r="B117" s="3" t="s">
        <v>294</v>
      </c>
      <c r="C117" s="24">
        <v>12601.653529128193</v>
      </c>
      <c r="D117" s="24">
        <v>17449.83055790716</v>
      </c>
      <c r="E117" s="24">
        <v>21649.091751013311</v>
      </c>
      <c r="F117" s="24">
        <v>31103.005802867774</v>
      </c>
      <c r="G117" s="24">
        <v>39085.614734463532</v>
      </c>
      <c r="H117" s="70">
        <v>33545.196605466052</v>
      </c>
      <c r="I117" s="66">
        <v>25677.138522727269</v>
      </c>
      <c r="J117" s="26">
        <v>25677.138522727269</v>
      </c>
    </row>
    <row r="118" spans="2:10" x14ac:dyDescent="0.3">
      <c r="B118" s="3" t="s">
        <v>295</v>
      </c>
      <c r="C118" s="24">
        <v>11896.310371891113</v>
      </c>
      <c r="D118" s="24">
        <v>10512.109857090456</v>
      </c>
      <c r="E118" s="24">
        <v>15329.820594620425</v>
      </c>
      <c r="F118" s="24">
        <v>22192.415291195717</v>
      </c>
      <c r="G118" s="24">
        <v>31776.888474483363</v>
      </c>
      <c r="H118" s="70">
        <v>41862.174572318443</v>
      </c>
      <c r="I118" s="66">
        <v>45013.751519999998</v>
      </c>
      <c r="J118" s="26">
        <v>45013.751519999998</v>
      </c>
    </row>
    <row r="119" spans="2:10" x14ac:dyDescent="0.3">
      <c r="B119" s="3" t="s">
        <v>296</v>
      </c>
      <c r="C119" s="24">
        <v>22366.696319444443</v>
      </c>
      <c r="D119" s="24">
        <v>26534.206666666669</v>
      </c>
      <c r="E119" s="24" t="s">
        <v>221</v>
      </c>
      <c r="F119" s="24" t="s">
        <v>221</v>
      </c>
      <c r="G119" s="24" t="s">
        <v>221</v>
      </c>
      <c r="H119" s="70" t="s">
        <v>221</v>
      </c>
      <c r="I119" s="66" t="s">
        <v>221</v>
      </c>
      <c r="J119" s="91" t="s">
        <v>221</v>
      </c>
    </row>
    <row r="120" spans="2:10" x14ac:dyDescent="0.3">
      <c r="B120" s="3" t="s">
        <v>297</v>
      </c>
      <c r="C120" s="24">
        <v>12437.007859429325</v>
      </c>
      <c r="D120" s="24">
        <v>18107.419637435469</v>
      </c>
      <c r="E120" s="24">
        <v>23066.998618332469</v>
      </c>
      <c r="F120" s="24">
        <v>28925.053629506434</v>
      </c>
      <c r="G120" s="24">
        <v>38504.003753497913</v>
      </c>
      <c r="H120" s="70">
        <v>49755.836454794357</v>
      </c>
      <c r="I120" s="66">
        <v>59266.30912820511</v>
      </c>
      <c r="J120" s="26">
        <v>59266.30912820511</v>
      </c>
    </row>
    <row r="121" spans="2:10" x14ac:dyDescent="0.3">
      <c r="B121" s="3" t="s">
        <v>298</v>
      </c>
      <c r="C121" s="24">
        <v>7633.2417107272258</v>
      </c>
      <c r="D121" s="24">
        <v>9386.5305650516148</v>
      </c>
      <c r="E121" s="24">
        <v>13513.540576865322</v>
      </c>
      <c r="F121" s="24">
        <v>19055.720091703351</v>
      </c>
      <c r="G121" s="24">
        <v>24061.329084422421</v>
      </c>
      <c r="H121" s="70">
        <v>33641.938773349437</v>
      </c>
      <c r="I121" s="66">
        <v>45769.925999999999</v>
      </c>
      <c r="J121" s="26">
        <v>45769.925999999999</v>
      </c>
    </row>
    <row r="122" spans="2:10" x14ac:dyDescent="0.3">
      <c r="B122" s="3" t="s">
        <v>614</v>
      </c>
      <c r="C122" s="24">
        <v>6120.6305991626696</v>
      </c>
      <c r="D122" s="24">
        <v>7941.430631313131</v>
      </c>
      <c r="E122" s="24">
        <v>11064.022067368802</v>
      </c>
      <c r="F122" s="24">
        <v>12837.463390754978</v>
      </c>
      <c r="G122" s="24">
        <v>21091.784713622292</v>
      </c>
      <c r="H122" s="70">
        <v>30232.695423567377</v>
      </c>
      <c r="I122" s="66">
        <v>35390.115714285719</v>
      </c>
      <c r="J122" s="61">
        <v>35390.115714285719</v>
      </c>
    </row>
    <row r="123" spans="2:10" x14ac:dyDescent="0.3">
      <c r="B123" s="3" t="s">
        <v>299</v>
      </c>
      <c r="C123" s="24">
        <v>10568.641232400978</v>
      </c>
      <c r="D123" s="24">
        <v>15362.128820074611</v>
      </c>
      <c r="E123" s="24">
        <v>20071.790345226302</v>
      </c>
      <c r="F123" s="24">
        <v>26125.910311410971</v>
      </c>
      <c r="G123" s="24">
        <v>36146.17083238058</v>
      </c>
      <c r="H123" s="70">
        <v>42210.942967137526</v>
      </c>
      <c r="I123" s="66">
        <v>44330.843387096764</v>
      </c>
      <c r="J123" s="26">
        <v>44330.843387096764</v>
      </c>
    </row>
    <row r="124" spans="2:10" x14ac:dyDescent="0.3">
      <c r="B124" s="3" t="s">
        <v>300</v>
      </c>
      <c r="C124" s="24">
        <v>10359.797705312549</v>
      </c>
      <c r="D124" s="24">
        <v>13695.442737711674</v>
      </c>
      <c r="E124" s="24">
        <v>17838.8184884238</v>
      </c>
      <c r="F124" s="24">
        <v>22462.401056549552</v>
      </c>
      <c r="G124" s="24">
        <v>26433.972918151372</v>
      </c>
      <c r="H124" s="70">
        <v>33802.539263348015</v>
      </c>
      <c r="I124" s="66">
        <v>44950.786347826055</v>
      </c>
      <c r="J124" s="26">
        <v>44950.786347826055</v>
      </c>
    </row>
    <row r="125" spans="2:10" x14ac:dyDescent="0.3">
      <c r="B125" s="3" t="s">
        <v>301</v>
      </c>
      <c r="C125" s="24">
        <v>11044.795826048952</v>
      </c>
      <c r="D125" s="24">
        <v>15620.395274835331</v>
      </c>
      <c r="E125" s="24">
        <v>21379.030366415118</v>
      </c>
      <c r="F125" s="24">
        <v>29364.111229743448</v>
      </c>
      <c r="G125" s="24">
        <v>39864.803633017771</v>
      </c>
      <c r="H125" s="70">
        <v>48161.680767919192</v>
      </c>
      <c r="I125" s="66">
        <v>55728.851195652169</v>
      </c>
      <c r="J125" s="26">
        <v>55728.851195652169</v>
      </c>
    </row>
    <row r="126" spans="2:10" x14ac:dyDescent="0.3">
      <c r="B126" s="3" t="s">
        <v>302</v>
      </c>
      <c r="C126" s="24">
        <v>12711.832753671069</v>
      </c>
      <c r="D126" s="24">
        <v>16225.662727371653</v>
      </c>
      <c r="E126" s="24">
        <v>21389.042127861616</v>
      </c>
      <c r="F126" s="24">
        <v>27416.210696399212</v>
      </c>
      <c r="G126" s="24">
        <v>40390.873732793298</v>
      </c>
      <c r="H126" s="70">
        <v>48375.477239660795</v>
      </c>
      <c r="I126" s="66">
        <v>56913.307475898357</v>
      </c>
      <c r="J126" s="26">
        <v>56913.307475898357</v>
      </c>
    </row>
    <row r="127" spans="2:10" x14ac:dyDescent="0.3">
      <c r="B127" s="5" t="s">
        <v>303</v>
      </c>
      <c r="C127" s="24">
        <v>7630.5781856608346</v>
      </c>
      <c r="D127" s="24">
        <v>12000.322311323405</v>
      </c>
      <c r="E127" s="24">
        <v>16227.559501310388</v>
      </c>
      <c r="F127" s="24">
        <v>20947.327051297951</v>
      </c>
      <c r="G127" s="24">
        <v>29625.447512067796</v>
      </c>
      <c r="H127" s="70">
        <v>42582.479881876352</v>
      </c>
      <c r="I127" s="66">
        <v>57290.6878358209</v>
      </c>
      <c r="J127" s="61">
        <v>57290.6878358209</v>
      </c>
    </row>
    <row r="128" spans="2:10" x14ac:dyDescent="0.3">
      <c r="B128" s="31" t="s">
        <v>192</v>
      </c>
      <c r="C128" s="58">
        <f>+SUMPRODUCT(C129:C154,'III. Empleo'!C129:C154)/'III. Empleo'!C128</f>
        <v>13202.124188871374</v>
      </c>
      <c r="D128" s="58">
        <f>+SUMPRODUCT(D129:D154,'III. Empleo'!D129:D154)/'III. Empleo'!D128</f>
        <v>18208.654359138651</v>
      </c>
      <c r="E128" s="58">
        <f>+SUMPRODUCT(E129:E154,'III. Empleo'!E129:E154)/'III. Empleo'!E128</f>
        <v>24813.098681530344</v>
      </c>
      <c r="F128" s="58">
        <f>+SUMPRODUCT(F129:F154,'III. Empleo'!F129:F154)/'III. Empleo'!F128</f>
        <v>29862.114807517875</v>
      </c>
      <c r="G128" s="58">
        <f>+SUMPRODUCT(G129:G154,'III. Empleo'!G129:G154)/'III. Empleo'!G128</f>
        <v>39294.95202889973</v>
      </c>
      <c r="H128" s="89">
        <f>+SUMPRODUCT(H129:H154,'III. Empleo'!H129:H154)/'III. Empleo'!H128</f>
        <v>52180.02626057648</v>
      </c>
      <c r="I128" s="65">
        <f>+SUMPRODUCT(I129:I154,'III. Empleo'!I129:I154)/'III. Empleo'!I128</f>
        <v>60110.189465005482</v>
      </c>
      <c r="J128" s="60">
        <f>+SUMPRODUCT(J129:J154,'III. Empleo'!J129:J154)/'III. Empleo'!J128</f>
        <v>60110.189465005482</v>
      </c>
    </row>
    <row r="129" spans="2:10" x14ac:dyDescent="0.3">
      <c r="B129" s="3" t="s">
        <v>304</v>
      </c>
      <c r="C129" s="24">
        <v>10081.850326377205</v>
      </c>
      <c r="D129" s="24">
        <v>13246.206526422708</v>
      </c>
      <c r="E129" s="24">
        <v>16367.263166028022</v>
      </c>
      <c r="F129" s="24">
        <v>21618.399626847084</v>
      </c>
      <c r="G129" s="24">
        <v>30218.205492180921</v>
      </c>
      <c r="H129" s="70">
        <v>39874.635249779123</v>
      </c>
      <c r="I129" s="66">
        <v>46022.135483870967</v>
      </c>
      <c r="J129" s="26">
        <v>46022.135483870967</v>
      </c>
    </row>
    <row r="130" spans="2:10" x14ac:dyDescent="0.3">
      <c r="B130" s="3" t="s">
        <v>305</v>
      </c>
      <c r="C130" s="24">
        <v>8981.9500959628713</v>
      </c>
      <c r="D130" s="24">
        <v>12617.774684522452</v>
      </c>
      <c r="E130" s="24">
        <v>17338.498943677321</v>
      </c>
      <c r="F130" s="24">
        <v>22080.594610920263</v>
      </c>
      <c r="G130" s="24">
        <v>33104.189146606324</v>
      </c>
      <c r="H130" s="70">
        <v>46882.63381569949</v>
      </c>
      <c r="I130" s="66">
        <v>53216.974742268067</v>
      </c>
      <c r="J130" s="26">
        <v>53216.974742268067</v>
      </c>
    </row>
    <row r="131" spans="2:10" x14ac:dyDescent="0.3">
      <c r="B131" s="3" t="s">
        <v>306</v>
      </c>
      <c r="C131" s="24">
        <v>8692.1078226780774</v>
      </c>
      <c r="D131" s="24">
        <v>11524.361894960342</v>
      </c>
      <c r="E131" s="24">
        <v>14992.483065212264</v>
      </c>
      <c r="F131" s="24">
        <v>18965.08880272532</v>
      </c>
      <c r="G131" s="24">
        <v>26313.497186028751</v>
      </c>
      <c r="H131" s="70">
        <v>36315.105255365517</v>
      </c>
      <c r="I131" s="66">
        <v>42282.688686868685</v>
      </c>
      <c r="J131" s="26">
        <v>42282.688686868685</v>
      </c>
    </row>
    <row r="132" spans="2:10" x14ac:dyDescent="0.3">
      <c r="B132" s="3" t="s">
        <v>307</v>
      </c>
      <c r="C132" s="24">
        <v>6682.2256285602125</v>
      </c>
      <c r="D132" s="24">
        <v>9378.498223435121</v>
      </c>
      <c r="E132" s="24">
        <v>12703.583985338519</v>
      </c>
      <c r="F132" s="24">
        <v>18208.61153266114</v>
      </c>
      <c r="G132" s="24">
        <v>23213.803723557823</v>
      </c>
      <c r="H132" s="70">
        <v>35272.731556545688</v>
      </c>
      <c r="I132" s="66">
        <v>40351.217049180319</v>
      </c>
      <c r="J132" s="26">
        <v>40351.217049180319</v>
      </c>
    </row>
    <row r="133" spans="2:10" x14ac:dyDescent="0.3">
      <c r="B133" s="3" t="s">
        <v>308</v>
      </c>
      <c r="C133" s="24">
        <v>10085.173654600434</v>
      </c>
      <c r="D133" s="24">
        <v>12995.934327485376</v>
      </c>
      <c r="E133" s="24">
        <v>16354.265427954904</v>
      </c>
      <c r="F133" s="24">
        <v>24131.796025528431</v>
      </c>
      <c r="G133" s="24">
        <v>32804.792307925039</v>
      </c>
      <c r="H133" s="70">
        <v>44196.616490001084</v>
      </c>
      <c r="I133" s="66">
        <v>55445.884426229517</v>
      </c>
      <c r="J133" s="61">
        <v>55445.884426229517</v>
      </c>
    </row>
    <row r="134" spans="2:10" x14ac:dyDescent="0.3">
      <c r="B134" s="3" t="s">
        <v>615</v>
      </c>
      <c r="C134" s="24">
        <v>8996.4895056816549</v>
      </c>
      <c r="D134" s="24">
        <v>11460.145763506795</v>
      </c>
      <c r="E134" s="24">
        <v>17646.582616805026</v>
      </c>
      <c r="F134" s="24">
        <v>21041.759559232447</v>
      </c>
      <c r="G134" s="24">
        <v>30238.591380208334</v>
      </c>
      <c r="H134" s="70">
        <v>44015.183286333246</v>
      </c>
      <c r="I134" s="66">
        <v>50962.738965517245</v>
      </c>
      <c r="J134" s="26">
        <v>50962.738965517245</v>
      </c>
    </row>
    <row r="135" spans="2:10" x14ac:dyDescent="0.3">
      <c r="B135" s="3" t="s">
        <v>309</v>
      </c>
      <c r="C135" s="24">
        <v>11512.400785667736</v>
      </c>
      <c r="D135" s="24">
        <v>16112.068075938927</v>
      </c>
      <c r="E135" s="24">
        <v>21602.57305947581</v>
      </c>
      <c r="F135" s="24">
        <v>27555.998908490143</v>
      </c>
      <c r="G135" s="24">
        <v>35192.172300165526</v>
      </c>
      <c r="H135" s="70">
        <v>44905.036391884525</v>
      </c>
      <c r="I135" s="66">
        <v>49143.236285714287</v>
      </c>
      <c r="J135" s="26">
        <v>49143.236285714287</v>
      </c>
    </row>
    <row r="136" spans="2:10" x14ac:dyDescent="0.3">
      <c r="B136" s="3" t="s">
        <v>310</v>
      </c>
      <c r="C136" s="24">
        <v>4116.1972028754508</v>
      </c>
      <c r="D136" s="24">
        <v>6469.0562918871256</v>
      </c>
      <c r="E136" s="24">
        <v>9110.4247088578741</v>
      </c>
      <c r="F136" s="24">
        <v>12099.913369518945</v>
      </c>
      <c r="G136" s="24">
        <v>18444.317850354561</v>
      </c>
      <c r="H136" s="70">
        <v>30335.757484487014</v>
      </c>
      <c r="I136" s="66">
        <v>34269.89032258065</v>
      </c>
      <c r="J136" s="26">
        <v>34269.89032258065</v>
      </c>
    </row>
    <row r="137" spans="2:10" x14ac:dyDescent="0.3">
      <c r="B137" s="3" t="s">
        <v>616</v>
      </c>
      <c r="C137" s="24">
        <v>11118.199735028864</v>
      </c>
      <c r="D137" s="24">
        <v>16206.809431818181</v>
      </c>
      <c r="E137" s="24">
        <v>19492.96550559947</v>
      </c>
      <c r="F137" s="24">
        <v>24963.576040764787</v>
      </c>
      <c r="G137" s="24">
        <v>32732.001599200205</v>
      </c>
      <c r="H137" s="70">
        <v>46652.93711013646</v>
      </c>
      <c r="I137" s="66">
        <v>62438.621111111104</v>
      </c>
      <c r="J137" s="26">
        <v>62438.621111111104</v>
      </c>
    </row>
    <row r="138" spans="2:10" x14ac:dyDescent="0.3">
      <c r="B138" s="3" t="s">
        <v>311</v>
      </c>
      <c r="C138" s="24">
        <v>6556.6512912929002</v>
      </c>
      <c r="D138" s="24">
        <v>8765.3994818046685</v>
      </c>
      <c r="E138" s="24">
        <v>11826.52579130519</v>
      </c>
      <c r="F138" s="24">
        <v>14383.181082467823</v>
      </c>
      <c r="G138" s="24">
        <v>22640.467011106262</v>
      </c>
      <c r="H138" s="70">
        <v>31792.023803912143</v>
      </c>
      <c r="I138" s="66">
        <v>35944.232499999991</v>
      </c>
      <c r="J138" s="26">
        <v>35944.232499999991</v>
      </c>
    </row>
    <row r="139" spans="2:10" x14ac:dyDescent="0.3">
      <c r="B139" s="3" t="s">
        <v>312</v>
      </c>
      <c r="C139" s="24">
        <v>12261.398867465328</v>
      </c>
      <c r="D139" s="24">
        <v>16296.337792994549</v>
      </c>
      <c r="E139" s="24">
        <v>21215.312850463022</v>
      </c>
      <c r="F139" s="24">
        <v>26489.413048121987</v>
      </c>
      <c r="G139" s="24">
        <v>27251.353950602454</v>
      </c>
      <c r="H139" s="70">
        <v>38050.25591282604</v>
      </c>
      <c r="I139" s="66">
        <v>46610.371911764705</v>
      </c>
      <c r="J139" s="61">
        <v>46610.371911764705</v>
      </c>
    </row>
    <row r="140" spans="2:10" x14ac:dyDescent="0.3">
      <c r="B140" s="3" t="s">
        <v>313</v>
      </c>
      <c r="C140" s="24">
        <v>9983.187114805909</v>
      </c>
      <c r="D140" s="24">
        <v>13367.380799098908</v>
      </c>
      <c r="E140" s="24">
        <v>18140.077352833247</v>
      </c>
      <c r="F140" s="24">
        <v>21923.588640764036</v>
      </c>
      <c r="G140" s="24">
        <v>31208.707298928115</v>
      </c>
      <c r="H140" s="70">
        <v>47387.13072690936</v>
      </c>
      <c r="I140" s="66">
        <v>55177.540303030306</v>
      </c>
      <c r="J140" s="61">
        <v>55177.540303030306</v>
      </c>
    </row>
    <row r="141" spans="2:10" x14ac:dyDescent="0.3">
      <c r="B141" s="3" t="s">
        <v>314</v>
      </c>
      <c r="C141" s="24">
        <v>7685.8394063390324</v>
      </c>
      <c r="D141" s="24">
        <v>10035.829187043821</v>
      </c>
      <c r="E141" s="24">
        <v>13600.506402794739</v>
      </c>
      <c r="F141" s="24">
        <v>17444.424511830493</v>
      </c>
      <c r="G141" s="24">
        <v>24508.253209154351</v>
      </c>
      <c r="H141" s="70">
        <v>34610.420292464878</v>
      </c>
      <c r="I141" s="66" t="s">
        <v>670</v>
      </c>
      <c r="J141" s="26" t="s">
        <v>670</v>
      </c>
    </row>
    <row r="142" spans="2:10" x14ac:dyDescent="0.3">
      <c r="B142" s="3" t="s">
        <v>315</v>
      </c>
      <c r="C142" s="24">
        <v>13098.744638606177</v>
      </c>
      <c r="D142" s="24">
        <v>17505.070761425974</v>
      </c>
      <c r="E142" s="24">
        <v>24913.447544052658</v>
      </c>
      <c r="F142" s="24">
        <v>30700.633710517479</v>
      </c>
      <c r="G142" s="24">
        <v>43433.499746507412</v>
      </c>
      <c r="H142" s="70">
        <v>61130.08041493054</v>
      </c>
      <c r="I142" s="66">
        <v>75001.071874999994</v>
      </c>
      <c r="J142" s="61">
        <v>75001.071874999994</v>
      </c>
    </row>
    <row r="143" spans="2:10" x14ac:dyDescent="0.3">
      <c r="B143" s="3" t="s">
        <v>617</v>
      </c>
      <c r="C143" s="24">
        <v>8662.7404171482012</v>
      </c>
      <c r="D143" s="24">
        <v>13026.618601228454</v>
      </c>
      <c r="E143" s="24">
        <v>15795.858113529015</v>
      </c>
      <c r="F143" s="24">
        <v>20696.023570742032</v>
      </c>
      <c r="G143" s="24">
        <v>29405.774227572107</v>
      </c>
      <c r="H143" s="70">
        <v>41641.010813690475</v>
      </c>
      <c r="I143" s="66">
        <v>50912.504489795916</v>
      </c>
      <c r="J143" s="26">
        <v>50912.504489795916</v>
      </c>
    </row>
    <row r="144" spans="2:10" x14ac:dyDescent="0.3">
      <c r="B144" s="3" t="s">
        <v>618</v>
      </c>
      <c r="C144" s="24">
        <v>6552.7827379115397</v>
      </c>
      <c r="D144" s="24">
        <v>10132.380287487857</v>
      </c>
      <c r="E144" s="24">
        <v>13520.246154154365</v>
      </c>
      <c r="F144" s="24">
        <v>16948.516716401762</v>
      </c>
      <c r="G144" s="24">
        <v>25857.29766993946</v>
      </c>
      <c r="H144" s="70">
        <v>36793.241686345784</v>
      </c>
      <c r="I144" s="66">
        <v>48095.018800000005</v>
      </c>
      <c r="J144" s="26">
        <v>48095.018800000005</v>
      </c>
    </row>
    <row r="145" spans="2:10" x14ac:dyDescent="0.3">
      <c r="B145" s="3" t="s">
        <v>619</v>
      </c>
      <c r="C145" s="24">
        <v>7503.941845760236</v>
      </c>
      <c r="D145" s="24">
        <v>10374.237864923749</v>
      </c>
      <c r="E145" s="24">
        <v>12819.598432539684</v>
      </c>
      <c r="F145" s="24">
        <v>16517.283625957378</v>
      </c>
      <c r="G145" s="24">
        <v>26775.901575854699</v>
      </c>
      <c r="H145" s="70">
        <v>39228.675465964596</v>
      </c>
      <c r="I145" s="66">
        <v>44688.652142857143</v>
      </c>
      <c r="J145" s="26">
        <v>44688.652142857143</v>
      </c>
    </row>
    <row r="146" spans="2:10" x14ac:dyDescent="0.3">
      <c r="B146" s="3" t="s">
        <v>316</v>
      </c>
      <c r="C146" s="24">
        <v>14370.871745098595</v>
      </c>
      <c r="D146" s="24">
        <v>19888.41038864907</v>
      </c>
      <c r="E146" s="24">
        <v>27881.707421383588</v>
      </c>
      <c r="F146" s="24">
        <v>32618.908286055568</v>
      </c>
      <c r="G146" s="24">
        <v>41321.895279980054</v>
      </c>
      <c r="H146" s="70">
        <v>55241.381811581006</v>
      </c>
      <c r="I146" s="66">
        <v>61843.052697974177</v>
      </c>
      <c r="J146" s="61">
        <v>61843.052697974177</v>
      </c>
    </row>
    <row r="147" spans="2:10" ht="16.2" x14ac:dyDescent="0.3">
      <c r="B147" s="3" t="s">
        <v>673</v>
      </c>
      <c r="C147" s="24">
        <v>28595.593041529533</v>
      </c>
      <c r="D147" s="24">
        <v>39258.803890997617</v>
      </c>
      <c r="E147" s="24">
        <v>48738.209509965651</v>
      </c>
      <c r="F147" s="24">
        <v>53800.247383882765</v>
      </c>
      <c r="G147" s="24">
        <v>69906.358094045834</v>
      </c>
      <c r="H147" s="70">
        <v>77345.616115960613</v>
      </c>
      <c r="I147" s="66">
        <v>92150.603750000024</v>
      </c>
      <c r="J147" s="26">
        <v>92150.603750000024</v>
      </c>
    </row>
    <row r="148" spans="2:10" x14ac:dyDescent="0.3">
      <c r="B148" s="3" t="s">
        <v>318</v>
      </c>
      <c r="C148" s="24">
        <v>23221.409646387616</v>
      </c>
      <c r="D148" s="24">
        <v>32246.222599057557</v>
      </c>
      <c r="E148" s="24">
        <v>43670.209482418257</v>
      </c>
      <c r="F148" s="24">
        <v>56393.93268939366</v>
      </c>
      <c r="G148" s="24">
        <v>82565.923205839863</v>
      </c>
      <c r="H148" s="70">
        <v>106396.49467266066</v>
      </c>
      <c r="I148" s="66">
        <v>117751.89607954542</v>
      </c>
      <c r="J148" s="26">
        <v>117751.89607954542</v>
      </c>
    </row>
    <row r="149" spans="2:10" x14ac:dyDescent="0.3">
      <c r="B149" s="3" t="s">
        <v>319</v>
      </c>
      <c r="C149" s="24">
        <v>10124.127932754631</v>
      </c>
      <c r="D149" s="24">
        <v>13460.214109294257</v>
      </c>
      <c r="E149" s="24">
        <v>17456.840444949361</v>
      </c>
      <c r="F149" s="24">
        <v>21888.281840261556</v>
      </c>
      <c r="G149" s="24">
        <v>31888.397141663441</v>
      </c>
      <c r="H149" s="70">
        <v>41300.055113861206</v>
      </c>
      <c r="I149" s="66">
        <v>49592.872689075637</v>
      </c>
      <c r="J149" s="26">
        <v>49592.872689075637</v>
      </c>
    </row>
    <row r="150" spans="2:10" x14ac:dyDescent="0.3">
      <c r="B150" s="3" t="s">
        <v>320</v>
      </c>
      <c r="C150" s="24">
        <v>10019.62791820639</v>
      </c>
      <c r="D150" s="24">
        <v>13150.934109045767</v>
      </c>
      <c r="E150" s="24">
        <v>18527.824189300853</v>
      </c>
      <c r="F150" s="24">
        <v>23390.545067876126</v>
      </c>
      <c r="G150" s="24">
        <v>31972.59460493502</v>
      </c>
      <c r="H150" s="70">
        <v>44182.612694535048</v>
      </c>
      <c r="I150" s="66">
        <v>51472.021044776106</v>
      </c>
      <c r="J150" s="26">
        <v>51472.021044776106</v>
      </c>
    </row>
    <row r="151" spans="2:10" x14ac:dyDescent="0.3">
      <c r="B151" s="3" t="s">
        <v>321</v>
      </c>
      <c r="C151" s="24">
        <v>11784.985362012987</v>
      </c>
      <c r="D151" s="24">
        <v>17076.312171717171</v>
      </c>
      <c r="E151" s="24">
        <v>23917.51424603174</v>
      </c>
      <c r="F151" s="24">
        <v>33404.40374490519</v>
      </c>
      <c r="G151" s="24">
        <v>53990.065784313738</v>
      </c>
      <c r="H151" s="70">
        <v>80360.926911764705</v>
      </c>
      <c r="I151" s="66">
        <v>102480.6955</v>
      </c>
      <c r="J151" s="61">
        <v>102480.6955</v>
      </c>
    </row>
    <row r="152" spans="2:10" x14ac:dyDescent="0.3">
      <c r="B152" s="3" t="s">
        <v>620</v>
      </c>
      <c r="C152" s="24">
        <v>5954.0389555346565</v>
      </c>
      <c r="D152" s="24">
        <v>8468.441230794806</v>
      </c>
      <c r="E152" s="24">
        <v>11757.336823502779</v>
      </c>
      <c r="F152" s="24">
        <v>16544.308377142588</v>
      </c>
      <c r="G152" s="24">
        <v>20783.928136527156</v>
      </c>
      <c r="H152" s="70">
        <v>26358.345080545598</v>
      </c>
      <c r="I152" s="66">
        <v>32774.524074074085</v>
      </c>
      <c r="J152" s="26">
        <v>32774.524074074085</v>
      </c>
    </row>
    <row r="153" spans="2:10" x14ac:dyDescent="0.3">
      <c r="B153" s="3" t="s">
        <v>322</v>
      </c>
      <c r="C153" s="24">
        <v>9697.7383717044522</v>
      </c>
      <c r="D153" s="24">
        <v>13696.122717736975</v>
      </c>
      <c r="E153" s="24">
        <v>18065.330241429645</v>
      </c>
      <c r="F153" s="24">
        <v>21551.738531358995</v>
      </c>
      <c r="G153" s="24">
        <v>27937.077797068127</v>
      </c>
      <c r="H153" s="70">
        <v>35596.003096844986</v>
      </c>
      <c r="I153" s="66">
        <v>42524.682251308892</v>
      </c>
      <c r="J153" s="26">
        <v>42524.682251308892</v>
      </c>
    </row>
    <row r="154" spans="2:10" x14ac:dyDescent="0.3">
      <c r="B154" s="5" t="s">
        <v>621</v>
      </c>
      <c r="C154" s="25">
        <v>6161.9598498401147</v>
      </c>
      <c r="D154" s="25">
        <v>7847.3508432159606</v>
      </c>
      <c r="E154" s="25">
        <v>10917.69127003115</v>
      </c>
      <c r="F154" s="25">
        <v>14277.268433542669</v>
      </c>
      <c r="G154" s="25">
        <v>18686.89747176685</v>
      </c>
      <c r="H154" s="90">
        <v>23946.890131211916</v>
      </c>
      <c r="I154" s="67">
        <v>22986.21999999999</v>
      </c>
      <c r="J154" s="62">
        <v>22986.21999999999</v>
      </c>
    </row>
    <row r="155" spans="2:10" x14ac:dyDescent="0.3">
      <c r="B155" s="31" t="s">
        <v>193</v>
      </c>
      <c r="C155" s="58">
        <f>+SUMPRODUCT(C156:C163,'III. Empleo'!C156:C163)/'III. Empleo'!C155</f>
        <v>10744.992366655368</v>
      </c>
      <c r="D155" s="58">
        <f>+SUMPRODUCT(D156:D163,'III. Empleo'!D156:D163)/'III. Empleo'!D155</f>
        <v>14518.25993839757</v>
      </c>
      <c r="E155" s="58">
        <f>+SUMPRODUCT(E156:E163,'III. Empleo'!E156:E163)/'III. Empleo'!E155</f>
        <v>19304.709773420826</v>
      </c>
      <c r="F155" s="58">
        <f>+SUMPRODUCT(F156:F163,'III. Empleo'!F156:F163)/'III. Empleo'!F155</f>
        <v>24682.220911345124</v>
      </c>
      <c r="G155" s="58">
        <f>+SUMPRODUCT(G156:G163,'III. Empleo'!G156:G163)/'III. Empleo'!G155</f>
        <v>35238.097193239279</v>
      </c>
      <c r="H155" s="89">
        <f>+SUMPRODUCT(H156:H163,'III. Empleo'!H156:H163)/'III. Empleo'!H155</f>
        <v>46072.884918003321</v>
      </c>
      <c r="I155" s="65">
        <f>+SUMPRODUCT(I156:I163,'III. Empleo'!I156:I163)/'III. Empleo'!I155</f>
        <v>54203.25367139958</v>
      </c>
      <c r="J155" s="60">
        <f>+SUMPRODUCT(J156:J163,'III. Empleo'!J156:J163)/'III. Empleo'!J155</f>
        <v>54203.25367139958</v>
      </c>
    </row>
    <row r="156" spans="2:10" x14ac:dyDescent="0.3">
      <c r="B156" s="3" t="s">
        <v>323</v>
      </c>
      <c r="C156" s="24">
        <v>9299.083434993383</v>
      </c>
      <c r="D156" s="24">
        <v>12663.540656935902</v>
      </c>
      <c r="E156" s="24">
        <v>15583.363456398802</v>
      </c>
      <c r="F156" s="24">
        <v>20455.160893343273</v>
      </c>
      <c r="G156" s="24">
        <v>27822.092795671964</v>
      </c>
      <c r="H156" s="70">
        <v>36131.199216293135</v>
      </c>
      <c r="I156" s="66">
        <v>42231.50116666664</v>
      </c>
      <c r="J156" s="26">
        <v>42231.50116666664</v>
      </c>
    </row>
    <row r="157" spans="2:10" x14ac:dyDescent="0.3">
      <c r="B157" s="3" t="s">
        <v>622</v>
      </c>
      <c r="C157" s="24">
        <v>10883.004888003108</v>
      </c>
      <c r="D157" s="24">
        <v>13268.479286075037</v>
      </c>
      <c r="E157" s="24">
        <v>16949.610919212933</v>
      </c>
      <c r="F157" s="24">
        <v>22541.313396953406</v>
      </c>
      <c r="G157" s="24">
        <v>31582.923345934138</v>
      </c>
      <c r="H157" s="70">
        <v>42319.212755478169</v>
      </c>
      <c r="I157" s="66">
        <v>46636.097419354832</v>
      </c>
      <c r="J157" s="26">
        <v>46636.097419354832</v>
      </c>
    </row>
    <row r="158" spans="2:10" x14ac:dyDescent="0.3">
      <c r="B158" s="3" t="s">
        <v>324</v>
      </c>
      <c r="C158" s="24">
        <v>11622.600529402602</v>
      </c>
      <c r="D158" s="24">
        <v>15551.357047424803</v>
      </c>
      <c r="E158" s="24">
        <v>21846.466685052059</v>
      </c>
      <c r="F158" s="24">
        <v>27679.609976075179</v>
      </c>
      <c r="G158" s="24">
        <v>41740.593184536054</v>
      </c>
      <c r="H158" s="70">
        <v>57292.888088973057</v>
      </c>
      <c r="I158" s="66">
        <v>69981.484899999952</v>
      </c>
      <c r="J158" s="26">
        <v>69981.484899999952</v>
      </c>
    </row>
    <row r="159" spans="2:10" x14ac:dyDescent="0.3">
      <c r="B159" s="3" t="s">
        <v>623</v>
      </c>
      <c r="C159" s="24">
        <v>8410.3347344307022</v>
      </c>
      <c r="D159" s="24">
        <v>11219.070110996166</v>
      </c>
      <c r="E159" s="24">
        <v>13941.406772436299</v>
      </c>
      <c r="F159" s="24">
        <v>18236.788529330082</v>
      </c>
      <c r="G159" s="24">
        <v>24197.995138227514</v>
      </c>
      <c r="H159" s="70">
        <v>31451.503318711566</v>
      </c>
      <c r="I159" s="66">
        <v>36509.522777777762</v>
      </c>
      <c r="J159" s="26">
        <v>36509.522777777762</v>
      </c>
    </row>
    <row r="160" spans="2:10" x14ac:dyDescent="0.3">
      <c r="B160" s="3" t="s">
        <v>624</v>
      </c>
      <c r="C160" s="24">
        <v>8937.4326673047271</v>
      </c>
      <c r="D160" s="24">
        <v>12858.370753846153</v>
      </c>
      <c r="E160" s="24">
        <v>17091.272462499997</v>
      </c>
      <c r="F160" s="24">
        <v>22897.337656790125</v>
      </c>
      <c r="G160" s="24">
        <v>31872.917759558608</v>
      </c>
      <c r="H160" s="70">
        <v>41838.301118922122</v>
      </c>
      <c r="I160" s="66">
        <v>50435.585199999987</v>
      </c>
      <c r="J160" s="26">
        <v>50435.585199999987</v>
      </c>
    </row>
    <row r="161" spans="2:10" x14ac:dyDescent="0.3">
      <c r="B161" s="3" t="s">
        <v>325</v>
      </c>
      <c r="C161" s="24">
        <v>10538.619733007559</v>
      </c>
      <c r="D161" s="24">
        <v>14612.298055499896</v>
      </c>
      <c r="E161" s="24">
        <v>19555.151631484809</v>
      </c>
      <c r="F161" s="24">
        <v>24195.033099081786</v>
      </c>
      <c r="G161" s="24">
        <v>33317.144296563958</v>
      </c>
      <c r="H161" s="70">
        <v>43191.474173458068</v>
      </c>
      <c r="I161" s="66">
        <v>49536.798703703702</v>
      </c>
      <c r="J161" s="26">
        <v>49536.798703703702</v>
      </c>
    </row>
    <row r="162" spans="2:10" x14ac:dyDescent="0.3">
      <c r="B162" s="3" t="s">
        <v>326</v>
      </c>
      <c r="C162" s="24">
        <v>11720.45370856549</v>
      </c>
      <c r="D162" s="24">
        <v>15958.757055958731</v>
      </c>
      <c r="E162" s="24">
        <v>21676.22327535033</v>
      </c>
      <c r="F162" s="24">
        <v>26852.786394189723</v>
      </c>
      <c r="G162" s="24">
        <v>39796.751262474332</v>
      </c>
      <c r="H162" s="70">
        <v>51413.317094754486</v>
      </c>
      <c r="I162" s="66">
        <v>59522.255046728962</v>
      </c>
      <c r="J162" s="61">
        <v>59522.255046728962</v>
      </c>
    </row>
    <row r="163" spans="2:10" x14ac:dyDescent="0.3">
      <c r="B163" s="5" t="s">
        <v>327</v>
      </c>
      <c r="C163" s="25">
        <v>13794.228663570691</v>
      </c>
      <c r="D163" s="25">
        <v>17850.715552631576</v>
      </c>
      <c r="E163" s="25">
        <v>23590.836164717348</v>
      </c>
      <c r="F163" s="25">
        <v>31906.561990740742</v>
      </c>
      <c r="G163" s="25">
        <v>40649.640126071165</v>
      </c>
      <c r="H163" s="90">
        <v>47437.268798397439</v>
      </c>
      <c r="I163" s="67">
        <v>55783.018461538457</v>
      </c>
      <c r="J163" s="62">
        <v>55783.018461538457</v>
      </c>
    </row>
    <row r="164" spans="2:10" x14ac:dyDescent="0.3">
      <c r="B164" s="31" t="s">
        <v>194</v>
      </c>
      <c r="C164" s="58">
        <f>+SUMPRODUCT(C165:C166,'III. Empleo'!C165:C166)/'III. Empleo'!C164</f>
        <v>9221.408063599225</v>
      </c>
      <c r="D164" s="58">
        <f>+SUMPRODUCT(D165:D166,'III. Empleo'!D165:D166)/'III. Empleo'!D164</f>
        <v>12158.146271750053</v>
      </c>
      <c r="E164" s="58">
        <f>+SUMPRODUCT(E165:E166,'III. Empleo'!E165:E166)/'III. Empleo'!E164</f>
        <v>15082.163274633198</v>
      </c>
      <c r="F164" s="58">
        <f>+SUMPRODUCT(F165:F166,'III. Empleo'!F165:F166)/'III. Empleo'!F164</f>
        <v>18520.698797031971</v>
      </c>
      <c r="G164" s="58">
        <f>+SUMPRODUCT(G165:G166,'III. Empleo'!G165:G166)/'III. Empleo'!G164</f>
        <v>22661.498940737467</v>
      </c>
      <c r="H164" s="89">
        <f>+SUMPRODUCT(H165:H166,'III. Empleo'!H165:H166)/'III. Empleo'!H164</f>
        <v>28078.807493942219</v>
      </c>
      <c r="I164" s="65">
        <f>+SUMPRODUCT(I165:I166,'III. Empleo'!I165:I166)/'III. Empleo'!I164</f>
        <v>32776.856451612897</v>
      </c>
      <c r="J164" s="60">
        <f>+SUMPRODUCT(J165:J166,'III. Empleo'!J165:J166)/'III. Empleo'!J164</f>
        <v>32776.856451612897</v>
      </c>
    </row>
    <row r="165" spans="2:10" x14ac:dyDescent="0.3">
      <c r="B165" s="3" t="s">
        <v>328</v>
      </c>
      <c r="C165" s="24">
        <v>10904.967230161144</v>
      </c>
      <c r="D165" s="24">
        <v>13914.211259661834</v>
      </c>
      <c r="E165" s="24">
        <v>16636.331835837049</v>
      </c>
      <c r="F165" s="24">
        <v>23087.86392259003</v>
      </c>
      <c r="G165" s="24">
        <v>29152.141412121211</v>
      </c>
      <c r="H165" s="70">
        <v>36302.487756862734</v>
      </c>
      <c r="I165" s="66">
        <v>44591.726538461538</v>
      </c>
      <c r="J165" s="26">
        <v>44591.726538461538</v>
      </c>
    </row>
    <row r="166" spans="2:10" x14ac:dyDescent="0.3">
      <c r="B166" s="5" t="s">
        <v>329</v>
      </c>
      <c r="C166" s="25">
        <v>8610.0468256730255</v>
      </c>
      <c r="D166" s="25">
        <v>11485.558706742057</v>
      </c>
      <c r="E166" s="25">
        <v>14418.027290630393</v>
      </c>
      <c r="F166" s="25">
        <v>16767.962799740777</v>
      </c>
      <c r="G166" s="25">
        <v>20347.827746856456</v>
      </c>
      <c r="H166" s="90">
        <v>25047.413524048734</v>
      </c>
      <c r="I166" s="67">
        <v>28191.981492537303</v>
      </c>
      <c r="J166" s="62">
        <v>28191.981492537303</v>
      </c>
    </row>
    <row r="167" spans="2:10" x14ac:dyDescent="0.3">
      <c r="B167" s="31" t="s">
        <v>195</v>
      </c>
      <c r="C167" s="58">
        <f>+SUMPRODUCT(C168:C184,'III. Empleo'!C168:C184)/'III. Empleo'!C167</f>
        <v>10238.963932912948</v>
      </c>
      <c r="D167" s="58">
        <f>+SUMPRODUCT(D168:D184,'III. Empleo'!D168:D184)/'III. Empleo'!D167</f>
        <v>13755.78099247407</v>
      </c>
      <c r="E167" s="58">
        <f>+SUMPRODUCT(E168:E184,'III. Empleo'!E168:E184)/'III. Empleo'!E167</f>
        <v>18787.299823898673</v>
      </c>
      <c r="F167" s="58">
        <f>+SUMPRODUCT(F168:F184,'III. Empleo'!F168:F184)/'III. Empleo'!F167</f>
        <v>23616.656989045339</v>
      </c>
      <c r="G167" s="58">
        <f>+SUMPRODUCT(G168:G184,'III. Empleo'!G168:G184)/'III. Empleo'!G167</f>
        <v>32489.036742022985</v>
      </c>
      <c r="H167" s="89">
        <f>+SUMPRODUCT(H168:H184,'III. Empleo'!H168:H184)/'III. Empleo'!H167</f>
        <v>42508.749954472041</v>
      </c>
      <c r="I167" s="65">
        <f>+SUMPRODUCT(I168:I184,'III. Empleo'!I168:I184)/'III. Empleo'!I167</f>
        <v>48454.808044524667</v>
      </c>
      <c r="J167" s="60">
        <f>+SUMPRODUCT(J168:J184,'III. Empleo'!J168:J184)/'III. Empleo'!J167</f>
        <v>48454.808044524667</v>
      </c>
    </row>
    <row r="168" spans="2:10" x14ac:dyDescent="0.3">
      <c r="B168" s="3" t="s">
        <v>330</v>
      </c>
      <c r="C168" s="24">
        <v>6381.0350756349908</v>
      </c>
      <c r="D168" s="24">
        <v>9536.9571774278484</v>
      </c>
      <c r="E168" s="24">
        <v>12069.020113860803</v>
      </c>
      <c r="F168" s="24">
        <v>14939.319175571562</v>
      </c>
      <c r="G168" s="24">
        <v>20768.005959124592</v>
      </c>
      <c r="H168" s="70">
        <v>26725.576336957511</v>
      </c>
      <c r="I168" s="66">
        <v>33238.260273972592</v>
      </c>
      <c r="J168" s="61">
        <v>33238.260273972592</v>
      </c>
    </row>
    <row r="169" spans="2:10" x14ac:dyDescent="0.3">
      <c r="B169" s="3" t="s">
        <v>625</v>
      </c>
      <c r="C169" s="24">
        <v>15415.417223748473</v>
      </c>
      <c r="D169" s="24">
        <v>21013.45813186813</v>
      </c>
      <c r="E169" s="24">
        <v>25717.007233516484</v>
      </c>
      <c r="F169" s="24">
        <v>31177.93302083333</v>
      </c>
      <c r="G169" s="24">
        <v>41828.8854495614</v>
      </c>
      <c r="H169" s="70">
        <v>49818.416785533911</v>
      </c>
      <c r="I169" s="66">
        <v>53158.799545454553</v>
      </c>
      <c r="J169" s="26">
        <v>53158.799545454553</v>
      </c>
    </row>
    <row r="170" spans="2:10" x14ac:dyDescent="0.3">
      <c r="B170" s="3" t="s">
        <v>626</v>
      </c>
      <c r="C170" s="24">
        <v>9855.5405416666672</v>
      </c>
      <c r="D170" s="24">
        <v>14066.499213769346</v>
      </c>
      <c r="E170" s="24">
        <v>20001.023796003516</v>
      </c>
      <c r="F170" s="24">
        <v>26556.155034565581</v>
      </c>
      <c r="G170" s="24">
        <v>34258.114487242412</v>
      </c>
      <c r="H170" s="70">
        <v>41133.982208333335</v>
      </c>
      <c r="I170" s="66">
        <v>51239.928421052624</v>
      </c>
      <c r="J170" s="26">
        <v>51239.928421052624</v>
      </c>
    </row>
    <row r="171" spans="2:10" x14ac:dyDescent="0.3">
      <c r="B171" s="3" t="s">
        <v>627</v>
      </c>
      <c r="C171" s="24">
        <v>13004.226459401711</v>
      </c>
      <c r="D171" s="24">
        <v>18230.878116338539</v>
      </c>
      <c r="E171" s="24">
        <v>22341.223276792418</v>
      </c>
      <c r="F171" s="24">
        <v>26584.161881008109</v>
      </c>
      <c r="G171" s="24">
        <v>34674.81050427958</v>
      </c>
      <c r="H171" s="70">
        <v>43341.931782051273</v>
      </c>
      <c r="I171" s="66">
        <v>50547.527368421055</v>
      </c>
      <c r="J171" s="26">
        <v>50547.527368421055</v>
      </c>
    </row>
    <row r="172" spans="2:10" x14ac:dyDescent="0.3">
      <c r="B172" s="3" t="s">
        <v>331</v>
      </c>
      <c r="C172" s="24">
        <v>3885.3783197655744</v>
      </c>
      <c r="D172" s="24">
        <v>5469.6757089792736</v>
      </c>
      <c r="E172" s="24">
        <v>11764.725276674862</v>
      </c>
      <c r="F172" s="24">
        <v>15482.381072106908</v>
      </c>
      <c r="G172" s="24">
        <v>22016.840822310409</v>
      </c>
      <c r="H172" s="70">
        <v>32156.366622574951</v>
      </c>
      <c r="I172" s="66" t="s">
        <v>670</v>
      </c>
      <c r="J172" s="26" t="s">
        <v>670</v>
      </c>
    </row>
    <row r="173" spans="2:10" x14ac:dyDescent="0.3">
      <c r="B173" s="3" t="s">
        <v>628</v>
      </c>
      <c r="C173" s="24">
        <v>9923.3994672735262</v>
      </c>
      <c r="D173" s="24">
        <v>13600.374788212588</v>
      </c>
      <c r="E173" s="24">
        <v>17352.716120689653</v>
      </c>
      <c r="F173" s="24">
        <v>21651.957520031319</v>
      </c>
      <c r="G173" s="24">
        <v>30535.19954719664</v>
      </c>
      <c r="H173" s="70">
        <v>38154.259864319705</v>
      </c>
      <c r="I173" s="66">
        <v>45184.374999999993</v>
      </c>
      <c r="J173" s="26">
        <v>45184.374999999993</v>
      </c>
    </row>
    <row r="174" spans="2:10" x14ac:dyDescent="0.3">
      <c r="B174" s="3" t="s">
        <v>332</v>
      </c>
      <c r="C174" s="24">
        <v>8003.1380295830322</v>
      </c>
      <c r="D174" s="24">
        <v>10546.480106658835</v>
      </c>
      <c r="E174" s="24">
        <v>14898.835806721874</v>
      </c>
      <c r="F174" s="24">
        <v>19084.675502731912</v>
      </c>
      <c r="G174" s="24">
        <v>25636.723364022535</v>
      </c>
      <c r="H174" s="70">
        <v>35424.846811104369</v>
      </c>
      <c r="I174" s="66">
        <v>41080.342400000023</v>
      </c>
      <c r="J174" s="26">
        <v>41080.342400000023</v>
      </c>
    </row>
    <row r="175" spans="2:10" x14ac:dyDescent="0.3">
      <c r="B175" s="3" t="s">
        <v>333</v>
      </c>
      <c r="C175" s="24">
        <v>7049.4616680782246</v>
      </c>
      <c r="D175" s="24">
        <v>8851.833875957027</v>
      </c>
      <c r="E175" s="24">
        <v>14086.536581585851</v>
      </c>
      <c r="F175" s="24">
        <v>16785.484992521368</v>
      </c>
      <c r="G175" s="24">
        <v>22341.991564840417</v>
      </c>
      <c r="H175" s="70">
        <v>29536.82656358281</v>
      </c>
      <c r="I175" s="66">
        <v>34174.201081081083</v>
      </c>
      <c r="J175" s="26">
        <v>34174.201081081083</v>
      </c>
    </row>
    <row r="176" spans="2:10" x14ac:dyDescent="0.3">
      <c r="B176" s="3" t="s">
        <v>334</v>
      </c>
      <c r="C176" s="24">
        <v>9923.9943254179252</v>
      </c>
      <c r="D176" s="24">
        <v>13250.33637772259</v>
      </c>
      <c r="E176" s="24">
        <v>18182.003551425147</v>
      </c>
      <c r="F176" s="24">
        <v>23384.009794148424</v>
      </c>
      <c r="G176" s="24">
        <v>31699.082054306044</v>
      </c>
      <c r="H176" s="70">
        <v>43980.635910500387</v>
      </c>
      <c r="I176" s="66">
        <v>50537.786483516487</v>
      </c>
      <c r="J176" s="26">
        <v>50537.786483516487</v>
      </c>
    </row>
    <row r="177" spans="2:10" x14ac:dyDescent="0.3">
      <c r="B177" s="3" t="s">
        <v>629</v>
      </c>
      <c r="C177" s="24">
        <v>9934.9392967372132</v>
      </c>
      <c r="D177" s="24">
        <v>14195.696910016413</v>
      </c>
      <c r="E177" s="24">
        <v>16420.301161120537</v>
      </c>
      <c r="F177" s="24">
        <v>20354.946927083332</v>
      </c>
      <c r="G177" s="24">
        <v>30272.251067708334</v>
      </c>
      <c r="H177" s="70">
        <v>36033.428671875001</v>
      </c>
      <c r="I177" s="66">
        <v>39033.680000000015</v>
      </c>
      <c r="J177" s="26">
        <v>39033.680000000015</v>
      </c>
    </row>
    <row r="178" spans="2:10" x14ac:dyDescent="0.3">
      <c r="B178" s="3" t="s">
        <v>630</v>
      </c>
      <c r="C178" s="24">
        <v>9715.0486972245762</v>
      </c>
      <c r="D178" s="24">
        <v>13297.855507868089</v>
      </c>
      <c r="E178" s="24">
        <v>17424.840414332855</v>
      </c>
      <c r="F178" s="24">
        <v>22501.464439047017</v>
      </c>
      <c r="G178" s="24">
        <v>30824.750471264368</v>
      </c>
      <c r="H178" s="70">
        <v>42286.411336206897</v>
      </c>
      <c r="I178" s="66">
        <v>48508.155000000006</v>
      </c>
      <c r="J178" s="26">
        <v>48508.155000000006</v>
      </c>
    </row>
    <row r="179" spans="2:10" x14ac:dyDescent="0.3">
      <c r="B179" s="3" t="s">
        <v>335</v>
      </c>
      <c r="C179" s="24">
        <v>12805.783483301981</v>
      </c>
      <c r="D179" s="24">
        <v>17290.190525451952</v>
      </c>
      <c r="E179" s="24">
        <v>22743.189147320711</v>
      </c>
      <c r="F179" s="24">
        <v>29005.460876690177</v>
      </c>
      <c r="G179" s="24">
        <v>43984.488955758286</v>
      </c>
      <c r="H179" s="70">
        <v>59880.216155408656</v>
      </c>
      <c r="I179" s="66">
        <v>68060.526857142846</v>
      </c>
      <c r="J179" s="61">
        <v>68060.526857142846</v>
      </c>
    </row>
    <row r="180" spans="2:10" x14ac:dyDescent="0.3">
      <c r="B180" s="3" t="s">
        <v>336</v>
      </c>
      <c r="C180" s="24">
        <v>10601.240423468082</v>
      </c>
      <c r="D180" s="24">
        <v>13756.534696732173</v>
      </c>
      <c r="E180" s="24">
        <v>18084.49513383774</v>
      </c>
      <c r="F180" s="24">
        <v>24137.14959004214</v>
      </c>
      <c r="G180" s="24">
        <v>33155.474046602722</v>
      </c>
      <c r="H180" s="70">
        <v>34093.640346795233</v>
      </c>
      <c r="I180" s="66">
        <v>38442.52401015225</v>
      </c>
      <c r="J180" s="26">
        <v>38442.52401015225</v>
      </c>
    </row>
    <row r="181" spans="2:10" x14ac:dyDescent="0.3">
      <c r="B181" s="3" t="s">
        <v>337</v>
      </c>
      <c r="C181" s="24">
        <v>13267.97283830444</v>
      </c>
      <c r="D181" s="24">
        <v>17058.887624832281</v>
      </c>
      <c r="E181" s="24">
        <v>20272.87557307829</v>
      </c>
      <c r="F181" s="24">
        <v>24266.393978942549</v>
      </c>
      <c r="G181" s="24">
        <v>34032.322429178108</v>
      </c>
      <c r="H181" s="70">
        <v>49540.957906316318</v>
      </c>
      <c r="I181" s="66">
        <v>59653.177058823567</v>
      </c>
      <c r="J181" s="26">
        <v>59653.177058823567</v>
      </c>
    </row>
    <row r="182" spans="2:10" x14ac:dyDescent="0.3">
      <c r="B182" s="3" t="s">
        <v>338</v>
      </c>
      <c r="C182" s="24">
        <v>12637.007548518523</v>
      </c>
      <c r="D182" s="24">
        <v>16717.894764573513</v>
      </c>
      <c r="E182" s="24">
        <v>23035.343878796004</v>
      </c>
      <c r="F182" s="24">
        <v>26971.527520987995</v>
      </c>
      <c r="G182" s="24">
        <v>33204.502968453722</v>
      </c>
      <c r="H182" s="70">
        <v>55000.9998459692</v>
      </c>
      <c r="I182" s="66">
        <v>58861.100753968232</v>
      </c>
      <c r="J182" s="26">
        <v>58861.100753968232</v>
      </c>
    </row>
    <row r="183" spans="2:10" x14ac:dyDescent="0.3">
      <c r="B183" s="3" t="s">
        <v>631</v>
      </c>
      <c r="C183" s="24">
        <v>7046.1074485252675</v>
      </c>
      <c r="D183" s="24">
        <v>9166.7171189617311</v>
      </c>
      <c r="E183" s="24">
        <v>13616.645359033044</v>
      </c>
      <c r="F183" s="24">
        <v>17830.129245989625</v>
      </c>
      <c r="G183" s="24">
        <v>23076.709843170363</v>
      </c>
      <c r="H183" s="70">
        <v>22943.62544583379</v>
      </c>
      <c r="I183" s="66">
        <v>31727.954333333339</v>
      </c>
      <c r="J183" s="26">
        <v>31727.954333333339</v>
      </c>
    </row>
    <row r="184" spans="2:10" x14ac:dyDescent="0.3">
      <c r="B184" s="5" t="s">
        <v>339</v>
      </c>
      <c r="C184" s="25">
        <v>10175.090724132808</v>
      </c>
      <c r="D184" s="25">
        <v>14280.276821009364</v>
      </c>
      <c r="E184" s="25">
        <v>18912.28351029821</v>
      </c>
      <c r="F184" s="25">
        <v>25707.052334547247</v>
      </c>
      <c r="G184" s="25">
        <v>38461.73316314799</v>
      </c>
      <c r="H184" s="90">
        <v>47782.620510200526</v>
      </c>
      <c r="I184" s="67">
        <v>54660.413664921471</v>
      </c>
      <c r="J184" s="62">
        <v>54660.413664921471</v>
      </c>
    </row>
    <row r="185" spans="2:10" x14ac:dyDescent="0.3">
      <c r="B185" s="31" t="s">
        <v>196</v>
      </c>
      <c r="C185" s="58">
        <f>+SUMPRODUCT(C186:C190,'III. Empleo'!C186:C190)/'III. Empleo'!C185</f>
        <v>7010.9758927415496</v>
      </c>
      <c r="D185" s="58">
        <f>+SUMPRODUCT(D186:D190,'III. Empleo'!D186:D190)/'III. Empleo'!D185</f>
        <v>9048.8822368414822</v>
      </c>
      <c r="E185" s="58">
        <f>+SUMPRODUCT(E186:E190,'III. Empleo'!E186:E190)/'III. Empleo'!E185</f>
        <v>11809.181678520283</v>
      </c>
      <c r="F185" s="58">
        <f>+SUMPRODUCT(F186:F190,'III. Empleo'!F186:F190)/'III. Empleo'!F185</f>
        <v>15445.422801991799</v>
      </c>
      <c r="G185" s="58">
        <f>+SUMPRODUCT(G186:G190,'III. Empleo'!G186:G190)/'III. Empleo'!G185</f>
        <v>20487.089931416653</v>
      </c>
      <c r="H185" s="89">
        <f>+SUMPRODUCT(H186:H190,'III. Empleo'!H186:H190)/'III. Empleo'!H185</f>
        <v>26376.617196643914</v>
      </c>
      <c r="I185" s="65">
        <f>+SUMPRODUCT(I186:I190,'III. Empleo'!I186:I190)/'III. Empleo'!I185</f>
        <v>30690.662296650728</v>
      </c>
      <c r="J185" s="60">
        <f>+SUMPRODUCT(J186:J190,'III. Empleo'!J186:J190)/'III. Empleo'!J185</f>
        <v>30690.662296650728</v>
      </c>
    </row>
    <row r="186" spans="2:10" x14ac:dyDescent="0.3">
      <c r="B186" s="3" t="s">
        <v>340</v>
      </c>
      <c r="C186" s="24">
        <v>6345.5429262110274</v>
      </c>
      <c r="D186" s="24">
        <v>8289.4345921220829</v>
      </c>
      <c r="E186" s="24">
        <v>10519.46302370077</v>
      </c>
      <c r="F186" s="24">
        <v>12951.366766947927</v>
      </c>
      <c r="G186" s="24">
        <v>16087.370273550741</v>
      </c>
      <c r="H186" s="70">
        <v>17835.743692522334</v>
      </c>
      <c r="I186" s="66">
        <v>21293.494084967326</v>
      </c>
      <c r="J186" s="26">
        <v>21293.494084967326</v>
      </c>
    </row>
    <row r="187" spans="2:10" x14ac:dyDescent="0.3">
      <c r="B187" s="3" t="s">
        <v>632</v>
      </c>
      <c r="C187" s="24">
        <v>7600.7990375990858</v>
      </c>
      <c r="D187" s="24">
        <v>10534.081341202835</v>
      </c>
      <c r="E187" s="24">
        <v>13950.932723447129</v>
      </c>
      <c r="F187" s="24">
        <v>18740.405184669264</v>
      </c>
      <c r="G187" s="24">
        <v>22840.614198855907</v>
      </c>
      <c r="H187" s="70">
        <v>27240.096713816714</v>
      </c>
      <c r="I187" s="66">
        <v>30566.29156862745</v>
      </c>
      <c r="J187" s="26">
        <v>30566.29156862745</v>
      </c>
    </row>
    <row r="188" spans="2:10" x14ac:dyDescent="0.3">
      <c r="B188" s="3" t="s">
        <v>341</v>
      </c>
      <c r="C188" s="24">
        <v>6640.3596821582905</v>
      </c>
      <c r="D188" s="24">
        <v>7312.9178080629936</v>
      </c>
      <c r="E188" s="24">
        <v>9959.423192823795</v>
      </c>
      <c r="F188" s="24">
        <v>11940.211427808148</v>
      </c>
      <c r="G188" s="24">
        <v>15235.87460704594</v>
      </c>
      <c r="H188" s="70">
        <v>31462.382175706985</v>
      </c>
      <c r="I188" s="66">
        <v>37606.943749999999</v>
      </c>
      <c r="J188" s="26">
        <v>37606.943749999999</v>
      </c>
    </row>
    <row r="189" spans="2:10" x14ac:dyDescent="0.3">
      <c r="B189" s="3" t="s">
        <v>342</v>
      </c>
      <c r="C189" s="24">
        <v>6514.9244254823616</v>
      </c>
      <c r="D189" s="24">
        <v>8897.8188124674416</v>
      </c>
      <c r="E189" s="24">
        <v>11346.846219706633</v>
      </c>
      <c r="F189" s="24">
        <v>16370.731824265989</v>
      </c>
      <c r="G189" s="24">
        <v>22768.865055061266</v>
      </c>
      <c r="H189" s="70">
        <v>29648.260191914098</v>
      </c>
      <c r="I189" s="66">
        <v>36858.333360000004</v>
      </c>
      <c r="J189" s="26">
        <v>36858.333360000004</v>
      </c>
    </row>
    <row r="190" spans="2:10" x14ac:dyDescent="0.3">
      <c r="B190" s="5" t="s">
        <v>343</v>
      </c>
      <c r="C190" s="25">
        <v>9723.4723988690967</v>
      </c>
      <c r="D190" s="25">
        <v>12850.945507144514</v>
      </c>
      <c r="E190" s="25">
        <v>17543.689802343284</v>
      </c>
      <c r="F190" s="25">
        <v>25122.521575632501</v>
      </c>
      <c r="G190" s="25">
        <v>35973.804344955446</v>
      </c>
      <c r="H190" s="90">
        <v>48507.690095510196</v>
      </c>
      <c r="I190" s="67">
        <v>52785.802465753441</v>
      </c>
      <c r="J190" s="62">
        <v>52785.802465753441</v>
      </c>
    </row>
    <row r="191" spans="2:10" x14ac:dyDescent="0.3">
      <c r="B191" s="31" t="s">
        <v>197</v>
      </c>
      <c r="C191" s="58">
        <f>+SUMPRODUCT(C192:C197,'III. Empleo'!C192:C197)/'III. Empleo'!C191</f>
        <v>9637.7052335395128</v>
      </c>
      <c r="D191" s="58">
        <f>+SUMPRODUCT(D192:D197,'III. Empleo'!D192:D197)/'III. Empleo'!D191</f>
        <v>12118.803204214684</v>
      </c>
      <c r="E191" s="58">
        <f>+SUMPRODUCT(E192:E197,'III. Empleo'!E192:E197)/'III. Empleo'!E191</f>
        <v>16856.49707583111</v>
      </c>
      <c r="F191" s="58">
        <f>+SUMPRODUCT(F192:F197,'III. Empleo'!F192:F197)/'III. Empleo'!F191</f>
        <v>22513.356215886743</v>
      </c>
      <c r="G191" s="58">
        <f>+SUMPRODUCT(G192:G197,'III. Empleo'!G192:G197)/'III. Empleo'!G191</f>
        <v>30615.448160222786</v>
      </c>
      <c r="H191" s="89">
        <f>+SUMPRODUCT(H192:H197,'III. Empleo'!H192:H197)/'III. Empleo'!H191</f>
        <v>40690.127089384019</v>
      </c>
      <c r="I191" s="65">
        <f>+SUMPRODUCT(I192:I197,'III. Empleo'!I192:I197)/'III. Empleo'!I191</f>
        <v>48782.216066945613</v>
      </c>
      <c r="J191" s="60">
        <f>+SUMPRODUCT(J192:J197,'III. Empleo'!J192:J197)/'III. Empleo'!J191</f>
        <v>48782.216066945613</v>
      </c>
    </row>
    <row r="192" spans="2:10" x14ac:dyDescent="0.3">
      <c r="B192" s="3" t="s">
        <v>633</v>
      </c>
      <c r="C192" s="24">
        <v>11130.402443563789</v>
      </c>
      <c r="D192" s="24">
        <v>11555.41434620596</v>
      </c>
      <c r="E192" s="24">
        <v>15977.310555555558</v>
      </c>
      <c r="F192" s="24">
        <v>20532.752976758569</v>
      </c>
      <c r="G192" s="24">
        <v>24590.274258911071</v>
      </c>
      <c r="H192" s="70">
        <v>36497.511293859643</v>
      </c>
      <c r="I192" s="66">
        <v>45818.340731707322</v>
      </c>
      <c r="J192" s="26">
        <v>45818.340731707322</v>
      </c>
    </row>
    <row r="193" spans="2:10" x14ac:dyDescent="0.3">
      <c r="B193" s="3" t="s">
        <v>634</v>
      </c>
      <c r="C193" s="24">
        <v>6207.8929903649068</v>
      </c>
      <c r="D193" s="24">
        <v>8632.195144168154</v>
      </c>
      <c r="E193" s="24">
        <v>11660.516784287722</v>
      </c>
      <c r="F193" s="24">
        <v>16072.471786687738</v>
      </c>
      <c r="G193" s="24">
        <v>20097.59675030693</v>
      </c>
      <c r="H193" s="70">
        <v>27977.106500823807</v>
      </c>
      <c r="I193" s="66">
        <v>34644.162127659569</v>
      </c>
      <c r="J193" s="26">
        <v>34644.162127659569</v>
      </c>
    </row>
    <row r="194" spans="2:10" x14ac:dyDescent="0.3">
      <c r="B194" s="3" t="s">
        <v>635</v>
      </c>
      <c r="C194" s="24">
        <v>6935.9579828427741</v>
      </c>
      <c r="D194" s="24">
        <v>9270.15467296114</v>
      </c>
      <c r="E194" s="24">
        <v>13852.451333095916</v>
      </c>
      <c r="F194" s="24">
        <v>17898.988297435899</v>
      </c>
      <c r="G194" s="24">
        <v>23573.647647902995</v>
      </c>
      <c r="H194" s="70">
        <v>30236.562645502647</v>
      </c>
      <c r="I194" s="66">
        <v>39501.817407407398</v>
      </c>
      <c r="J194" s="26">
        <v>39501.817407407398</v>
      </c>
    </row>
    <row r="195" spans="2:10" x14ac:dyDescent="0.3">
      <c r="B195" s="3" t="s">
        <v>636</v>
      </c>
      <c r="C195" s="24">
        <v>8527.85373898744</v>
      </c>
      <c r="D195" s="24">
        <v>10975.39905322129</v>
      </c>
      <c r="E195" s="24">
        <v>13904.577589788421</v>
      </c>
      <c r="F195" s="24">
        <v>15945.786334589697</v>
      </c>
      <c r="G195" s="24">
        <v>20743.993173611114</v>
      </c>
      <c r="H195" s="70">
        <v>26874.008959072307</v>
      </c>
      <c r="I195" s="66">
        <v>35910.360697674427</v>
      </c>
      <c r="J195" s="26">
        <v>35910.360697674427</v>
      </c>
    </row>
    <row r="196" spans="2:10" x14ac:dyDescent="0.3">
      <c r="B196" s="3" t="s">
        <v>344</v>
      </c>
      <c r="C196" s="24">
        <v>9756.4818859812858</v>
      </c>
      <c r="D196" s="24">
        <v>12277.543895585719</v>
      </c>
      <c r="E196" s="24">
        <v>16890.358928225975</v>
      </c>
      <c r="F196" s="24">
        <v>23250.165094231848</v>
      </c>
      <c r="G196" s="24">
        <v>32898.97716949023</v>
      </c>
      <c r="H196" s="70">
        <v>44031.047245546251</v>
      </c>
      <c r="I196" s="66">
        <v>52259.43586614175</v>
      </c>
      <c r="J196" s="26">
        <v>52259.43586614175</v>
      </c>
    </row>
    <row r="197" spans="2:10" x14ac:dyDescent="0.3">
      <c r="B197" s="5" t="s">
        <v>345</v>
      </c>
      <c r="C197" s="25">
        <v>13043.821796990846</v>
      </c>
      <c r="D197" s="25">
        <v>16388.466289308173</v>
      </c>
      <c r="E197" s="25">
        <v>24600.699366231256</v>
      </c>
      <c r="F197" s="25">
        <v>31926.11365801288</v>
      </c>
      <c r="G197" s="25">
        <v>42846.441226012408</v>
      </c>
      <c r="H197" s="90">
        <v>52397.559351775948</v>
      </c>
      <c r="I197" s="67">
        <v>59492.127272727288</v>
      </c>
      <c r="J197" s="62">
        <v>59492.127272727288</v>
      </c>
    </row>
    <row r="198" spans="2:10" x14ac:dyDescent="0.3">
      <c r="B198" s="31" t="s">
        <v>198</v>
      </c>
      <c r="C198" s="58">
        <f>+SUMPRODUCT(C199:C229,'III. Empleo'!C199:C229)/'III. Empleo'!C198</f>
        <v>11646.238358449018</v>
      </c>
      <c r="D198" s="58">
        <f>+SUMPRODUCT(D199:D229,'III. Empleo'!D199:D229)/'III. Empleo'!D198</f>
        <v>15699.794643184323</v>
      </c>
      <c r="E198" s="58">
        <f>+SUMPRODUCT(E199:E229,'III. Empleo'!E199:E229)/'III. Empleo'!E198</f>
        <v>20800.952193010566</v>
      </c>
      <c r="F198" s="58">
        <f>+SUMPRODUCT(F199:F229,'III. Empleo'!F199:F229)/'III. Empleo'!F198</f>
        <v>27992.562428798006</v>
      </c>
      <c r="G198" s="58">
        <f>+SUMPRODUCT(G199:G229,'III. Empleo'!G199:G229)/'III. Empleo'!G198</f>
        <v>39399.125696599964</v>
      </c>
      <c r="H198" s="89">
        <f>+SUMPRODUCT(H199:H229,'III. Empleo'!H199:H229)/'III. Empleo'!H198</f>
        <v>53949.923288021244</v>
      </c>
      <c r="I198" s="65">
        <f>+SUMPRODUCT(I199:I229,'III. Empleo'!I199:I229)/'III. Empleo'!I198</f>
        <v>61319.722240734431</v>
      </c>
      <c r="J198" s="60">
        <f>+SUMPRODUCT(J199:J229,'III. Empleo'!J199:J229)/'III. Empleo'!J198</f>
        <v>61319.722240734431</v>
      </c>
    </row>
    <row r="199" spans="2:10" x14ac:dyDescent="0.3">
      <c r="B199" s="3" t="s">
        <v>637</v>
      </c>
      <c r="C199" s="24">
        <v>13659.44349869733</v>
      </c>
      <c r="D199" s="24">
        <v>18054.995856730631</v>
      </c>
      <c r="E199" s="24">
        <v>24343.45774500784</v>
      </c>
      <c r="F199" s="24">
        <v>32099.526282294097</v>
      </c>
      <c r="G199" s="24">
        <v>42649.959033316467</v>
      </c>
      <c r="H199" s="70">
        <v>59976.053787064891</v>
      </c>
      <c r="I199" s="66">
        <v>69216.166578947348</v>
      </c>
      <c r="J199" s="26">
        <v>69216.166578947348</v>
      </c>
    </row>
    <row r="200" spans="2:10" x14ac:dyDescent="0.3">
      <c r="B200" s="3" t="s">
        <v>346</v>
      </c>
      <c r="C200" s="24">
        <v>7653.0172720852124</v>
      </c>
      <c r="D200" s="24">
        <v>10151.81805430354</v>
      </c>
      <c r="E200" s="24">
        <v>13196.417824229691</v>
      </c>
      <c r="F200" s="24">
        <v>17621.079929972755</v>
      </c>
      <c r="G200" s="24">
        <v>26759.924315076172</v>
      </c>
      <c r="H200" s="70">
        <v>35616.543024010265</v>
      </c>
      <c r="I200" s="66">
        <v>43799.070625</v>
      </c>
      <c r="J200" s="26">
        <v>43799.070625</v>
      </c>
    </row>
    <row r="201" spans="2:10" x14ac:dyDescent="0.3">
      <c r="B201" s="3" t="s">
        <v>347</v>
      </c>
      <c r="C201" s="24">
        <v>11198.848578132254</v>
      </c>
      <c r="D201" s="24">
        <v>13745.509760612551</v>
      </c>
      <c r="E201" s="24">
        <v>17559.081841500672</v>
      </c>
      <c r="F201" s="24">
        <v>23043.659929021818</v>
      </c>
      <c r="G201" s="24">
        <v>31581.97737889603</v>
      </c>
      <c r="H201" s="70">
        <v>47116.508605593612</v>
      </c>
      <c r="I201" s="66">
        <v>55770.687160493813</v>
      </c>
      <c r="J201" s="26">
        <v>55770.687160493813</v>
      </c>
    </row>
    <row r="202" spans="2:10" x14ac:dyDescent="0.3">
      <c r="B202" s="3" t="s">
        <v>348</v>
      </c>
      <c r="C202" s="24">
        <v>10134.135893390428</v>
      </c>
      <c r="D202" s="24">
        <v>14855.452047459146</v>
      </c>
      <c r="E202" s="24">
        <v>19282.575641546082</v>
      </c>
      <c r="F202" s="24">
        <v>26605.607906402893</v>
      </c>
      <c r="G202" s="24">
        <v>35515.196233870403</v>
      </c>
      <c r="H202" s="70">
        <v>45744.114921152221</v>
      </c>
      <c r="I202" s="66">
        <v>53589.324603174588</v>
      </c>
      <c r="J202" s="26">
        <v>53589.324603174588</v>
      </c>
    </row>
    <row r="203" spans="2:10" x14ac:dyDescent="0.3">
      <c r="B203" s="3" t="s">
        <v>349</v>
      </c>
      <c r="C203" s="24">
        <v>9247.126773348451</v>
      </c>
      <c r="D203" s="24">
        <v>12559.534340388154</v>
      </c>
      <c r="E203" s="24">
        <v>18885.206804109413</v>
      </c>
      <c r="F203" s="24">
        <v>23491.288394633364</v>
      </c>
      <c r="G203" s="24">
        <v>31872.695557120631</v>
      </c>
      <c r="H203" s="70">
        <v>39742.395137512111</v>
      </c>
      <c r="I203" s="66">
        <v>45293.161500000024</v>
      </c>
      <c r="J203" s="26">
        <v>45293.161500000024</v>
      </c>
    </row>
    <row r="204" spans="2:10" x14ac:dyDescent="0.3">
      <c r="B204" s="3" t="s">
        <v>350</v>
      </c>
      <c r="C204" s="24">
        <v>6406.8098311491949</v>
      </c>
      <c r="D204" s="24">
        <v>9090.7490392535383</v>
      </c>
      <c r="E204" s="24">
        <v>12573.425942817817</v>
      </c>
      <c r="F204" s="24">
        <v>17344.505936561563</v>
      </c>
      <c r="G204" s="24">
        <v>25137.477244876456</v>
      </c>
      <c r="H204" s="70">
        <v>37355.233190225939</v>
      </c>
      <c r="I204" s="66">
        <v>45705.567142857151</v>
      </c>
      <c r="J204" s="26">
        <v>45705.567142857151</v>
      </c>
    </row>
    <row r="205" spans="2:10" x14ac:dyDescent="0.3">
      <c r="B205" s="3" t="s">
        <v>351</v>
      </c>
      <c r="C205" s="24">
        <v>11989.705888543824</v>
      </c>
      <c r="D205" s="24">
        <v>16023.375670995671</v>
      </c>
      <c r="E205" s="24">
        <v>23034.093976190474</v>
      </c>
      <c r="F205" s="24">
        <v>30249.28533333333</v>
      </c>
      <c r="G205" s="24">
        <v>44483.760267857142</v>
      </c>
      <c r="H205" s="70">
        <v>62094.208892857139</v>
      </c>
      <c r="I205" s="66">
        <v>72702.661500000002</v>
      </c>
      <c r="J205" s="26">
        <v>72702.661500000002</v>
      </c>
    </row>
    <row r="206" spans="2:10" x14ac:dyDescent="0.3">
      <c r="B206" s="3" t="s">
        <v>638</v>
      </c>
      <c r="C206" s="24">
        <v>13213.757872162021</v>
      </c>
      <c r="D206" s="24">
        <v>17490.180808823527</v>
      </c>
      <c r="E206" s="24">
        <v>23864.338739787578</v>
      </c>
      <c r="F206" s="24">
        <v>29170.318482142855</v>
      </c>
      <c r="G206" s="24">
        <v>40525.66479166667</v>
      </c>
      <c r="H206" s="70">
        <v>55953.548177083321</v>
      </c>
      <c r="I206" s="66">
        <v>64060.493749999994</v>
      </c>
      <c r="J206" s="26">
        <v>64060.493749999994</v>
      </c>
    </row>
    <row r="207" spans="2:10" x14ac:dyDescent="0.3">
      <c r="B207" s="3" t="s">
        <v>352</v>
      </c>
      <c r="C207" s="24">
        <v>13518.798598484849</v>
      </c>
      <c r="D207" s="24">
        <v>18299.7271751443</v>
      </c>
      <c r="E207" s="24">
        <v>24455.033264163376</v>
      </c>
      <c r="F207" s="24">
        <v>33157.675674603182</v>
      </c>
      <c r="G207" s="24">
        <v>41470.602889801747</v>
      </c>
      <c r="H207" s="70">
        <v>56933.161337500002</v>
      </c>
      <c r="I207" s="66">
        <v>62691.609200000006</v>
      </c>
      <c r="J207" s="26">
        <v>62691.609200000006</v>
      </c>
    </row>
    <row r="208" spans="2:10" x14ac:dyDescent="0.3">
      <c r="B208" s="3" t="s">
        <v>353</v>
      </c>
      <c r="C208" s="24">
        <v>10511.455731168124</v>
      </c>
      <c r="D208" s="24">
        <v>12826.832585871742</v>
      </c>
      <c r="E208" s="24">
        <v>17579.036193884156</v>
      </c>
      <c r="F208" s="24">
        <v>22427.170670501557</v>
      </c>
      <c r="G208" s="24">
        <v>28611.094999902201</v>
      </c>
      <c r="H208" s="70">
        <v>40865.418898678196</v>
      </c>
      <c r="I208" s="66">
        <v>47599.045784313726</v>
      </c>
      <c r="J208" s="26">
        <v>47599.045784313726</v>
      </c>
    </row>
    <row r="209" spans="2:10" x14ac:dyDescent="0.3">
      <c r="B209" s="3" t="s">
        <v>354</v>
      </c>
      <c r="C209" s="24">
        <v>7036.5523919753077</v>
      </c>
      <c r="D209" s="24">
        <v>10005.709250051987</v>
      </c>
      <c r="E209" s="24">
        <v>15133.436338107402</v>
      </c>
      <c r="F209" s="24">
        <v>19261.249622863834</v>
      </c>
      <c r="G209" s="24">
        <v>29525.368898809524</v>
      </c>
      <c r="H209" s="70">
        <v>41225.971055402937</v>
      </c>
      <c r="I209" s="66">
        <v>44774.109629629631</v>
      </c>
      <c r="J209" s="26">
        <v>44774.109629629631</v>
      </c>
    </row>
    <row r="210" spans="2:10" x14ac:dyDescent="0.3">
      <c r="B210" s="3" t="s">
        <v>355</v>
      </c>
      <c r="C210" s="24">
        <v>10073.741161393385</v>
      </c>
      <c r="D210" s="24">
        <v>15714.741521901713</v>
      </c>
      <c r="E210" s="24">
        <v>21283.516985474307</v>
      </c>
      <c r="F210" s="24">
        <v>26957.040429841898</v>
      </c>
      <c r="G210" s="24">
        <v>38301.98053932179</v>
      </c>
      <c r="H210" s="70">
        <v>56042.953073412704</v>
      </c>
      <c r="I210" s="66">
        <v>62034.457000000002</v>
      </c>
      <c r="J210" s="61">
        <v>62034.457000000002</v>
      </c>
    </row>
    <row r="211" spans="2:10" x14ac:dyDescent="0.3">
      <c r="B211" s="3" t="s">
        <v>356</v>
      </c>
      <c r="C211" s="24">
        <v>8393.3011813838148</v>
      </c>
      <c r="D211" s="24">
        <v>11874.618696581196</v>
      </c>
      <c r="E211" s="24">
        <v>15593.565107607605</v>
      </c>
      <c r="F211" s="24">
        <v>20272.711732456137</v>
      </c>
      <c r="G211" s="24">
        <v>26906.363020691148</v>
      </c>
      <c r="H211" s="70">
        <v>36765.471237373735</v>
      </c>
      <c r="I211" s="66">
        <v>44557.280909090907</v>
      </c>
      <c r="J211" s="26">
        <v>44557.280909090907</v>
      </c>
    </row>
    <row r="212" spans="2:10" x14ac:dyDescent="0.3">
      <c r="B212" s="3" t="s">
        <v>357</v>
      </c>
      <c r="C212" s="24">
        <v>9194.9568062614107</v>
      </c>
      <c r="D212" s="24">
        <v>12281.691431911715</v>
      </c>
      <c r="E212" s="24">
        <v>15585.218111350665</v>
      </c>
      <c r="F212" s="24">
        <v>19644.504456023391</v>
      </c>
      <c r="G212" s="24">
        <v>24554.546142344483</v>
      </c>
      <c r="H212" s="70">
        <v>34493.092946337609</v>
      </c>
      <c r="I212" s="66">
        <v>42016.474550264524</v>
      </c>
      <c r="J212" s="26">
        <v>42016.474550264524</v>
      </c>
    </row>
    <row r="213" spans="2:10" x14ac:dyDescent="0.3">
      <c r="B213" s="3" t="s">
        <v>358</v>
      </c>
      <c r="C213" s="24">
        <v>9714.5822051513969</v>
      </c>
      <c r="D213" s="24">
        <v>13325.114974307677</v>
      </c>
      <c r="E213" s="24">
        <v>17806.685617997755</v>
      </c>
      <c r="F213" s="24">
        <v>21670.270148284821</v>
      </c>
      <c r="G213" s="24">
        <v>29496.614240542167</v>
      </c>
      <c r="H213" s="70">
        <v>40488.254887941344</v>
      </c>
      <c r="I213" s="66">
        <v>48769.593999999997</v>
      </c>
      <c r="J213" s="26">
        <v>48769.593999999997</v>
      </c>
    </row>
    <row r="214" spans="2:10" x14ac:dyDescent="0.3">
      <c r="B214" s="3" t="s">
        <v>639</v>
      </c>
      <c r="C214" s="24">
        <v>10021.500805567843</v>
      </c>
      <c r="D214" s="24">
        <v>12185.673891223154</v>
      </c>
      <c r="E214" s="24">
        <v>17490.542366959064</v>
      </c>
      <c r="F214" s="24">
        <v>23179.781719799907</v>
      </c>
      <c r="G214" s="24">
        <v>28000.993328460041</v>
      </c>
      <c r="H214" s="70">
        <v>34411.835606725144</v>
      </c>
      <c r="I214" s="66">
        <v>38132.557199999996</v>
      </c>
      <c r="J214" s="26">
        <v>38132.557199999996</v>
      </c>
    </row>
    <row r="215" spans="2:10" x14ac:dyDescent="0.3">
      <c r="B215" s="3" t="s">
        <v>640</v>
      </c>
      <c r="C215" s="24">
        <v>8344.8669031400968</v>
      </c>
      <c r="D215" s="24">
        <v>10827.250196739133</v>
      </c>
      <c r="E215" s="24">
        <v>13312.363239302967</v>
      </c>
      <c r="F215" s="24">
        <v>18009.323752276887</v>
      </c>
      <c r="G215" s="24">
        <v>25933.970693257357</v>
      </c>
      <c r="H215" s="70">
        <v>35779.813754135655</v>
      </c>
      <c r="I215" s="66">
        <v>41820.734193548386</v>
      </c>
      <c r="J215" s="26">
        <v>41820.734193548386</v>
      </c>
    </row>
    <row r="216" spans="2:10" x14ac:dyDescent="0.3">
      <c r="B216" s="3" t="s">
        <v>641</v>
      </c>
      <c r="C216" s="24">
        <v>13986.062996245832</v>
      </c>
      <c r="D216" s="24">
        <v>20097.298743727599</v>
      </c>
      <c r="E216" s="24">
        <v>26564.958837575261</v>
      </c>
      <c r="F216" s="24">
        <v>35831.126140681001</v>
      </c>
      <c r="G216" s="24">
        <v>50529.937671893662</v>
      </c>
      <c r="H216" s="70">
        <v>66317.109189814815</v>
      </c>
      <c r="I216" s="66">
        <v>76239.994722222196</v>
      </c>
      <c r="J216" s="26">
        <v>76239.994722222196</v>
      </c>
    </row>
    <row r="217" spans="2:10" x14ac:dyDescent="0.3">
      <c r="B217" s="3" t="s">
        <v>359</v>
      </c>
      <c r="C217" s="24">
        <v>11400.776921936193</v>
      </c>
      <c r="D217" s="24">
        <v>16149.273504264098</v>
      </c>
      <c r="E217" s="24">
        <v>22760.006574818708</v>
      </c>
      <c r="F217" s="24">
        <v>29955.553369928632</v>
      </c>
      <c r="G217" s="24">
        <v>44522.346557163204</v>
      </c>
      <c r="H217" s="70">
        <v>61015.778399527946</v>
      </c>
      <c r="I217" s="66">
        <v>70691.571593220229</v>
      </c>
      <c r="J217" s="61">
        <v>70691.571593220229</v>
      </c>
    </row>
    <row r="218" spans="2:10" x14ac:dyDescent="0.3">
      <c r="B218" s="3" t="s">
        <v>360</v>
      </c>
      <c r="C218" s="24">
        <v>9203.8007354797974</v>
      </c>
      <c r="D218" s="24">
        <v>11918.232308236426</v>
      </c>
      <c r="E218" s="24">
        <v>15200.953295808964</v>
      </c>
      <c r="F218" s="24">
        <v>19684.488295565305</v>
      </c>
      <c r="G218" s="24">
        <v>27545.131712649189</v>
      </c>
      <c r="H218" s="70">
        <v>32736.892802735685</v>
      </c>
      <c r="I218" s="66" t="s">
        <v>670</v>
      </c>
      <c r="J218" s="26" t="s">
        <v>670</v>
      </c>
    </row>
    <row r="219" spans="2:10" x14ac:dyDescent="0.3">
      <c r="B219" s="3" t="s">
        <v>361</v>
      </c>
      <c r="C219" s="24">
        <v>12294.647467476592</v>
      </c>
      <c r="D219" s="24">
        <v>17210.698750661377</v>
      </c>
      <c r="E219" s="24">
        <v>22182.130115079362</v>
      </c>
      <c r="F219" s="24">
        <v>27675.464004945727</v>
      </c>
      <c r="G219" s="24">
        <v>39033.055772569453</v>
      </c>
      <c r="H219" s="70">
        <v>47251.291746508468</v>
      </c>
      <c r="I219" s="66">
        <v>59827.124193548392</v>
      </c>
      <c r="J219" s="26">
        <v>59827.124193548392</v>
      </c>
    </row>
    <row r="220" spans="2:10" x14ac:dyDescent="0.3">
      <c r="B220" s="3" t="s">
        <v>362</v>
      </c>
      <c r="C220" s="24">
        <v>7129.5228849475534</v>
      </c>
      <c r="D220" s="24">
        <v>11977.080233951972</v>
      </c>
      <c r="E220" s="24">
        <v>16300.449748159221</v>
      </c>
      <c r="F220" s="24">
        <v>21124.956789894462</v>
      </c>
      <c r="G220" s="24">
        <v>29893.750824949409</v>
      </c>
      <c r="H220" s="70">
        <v>43315.364367480091</v>
      </c>
      <c r="I220" s="66">
        <v>53325.288257372638</v>
      </c>
      <c r="J220" s="61">
        <v>53325.288257372638</v>
      </c>
    </row>
    <row r="221" spans="2:10" x14ac:dyDescent="0.3">
      <c r="B221" s="3" t="s">
        <v>363</v>
      </c>
      <c r="C221" s="24">
        <v>9389.6504644655379</v>
      </c>
      <c r="D221" s="24">
        <v>12575.844644000799</v>
      </c>
      <c r="E221" s="24">
        <v>16375.429869169122</v>
      </c>
      <c r="F221" s="24">
        <v>20864.119357136198</v>
      </c>
      <c r="G221" s="24">
        <v>27268.919807514831</v>
      </c>
      <c r="H221" s="70">
        <v>33867.240947114617</v>
      </c>
      <c r="I221" s="66">
        <v>37958.223414634151</v>
      </c>
      <c r="J221" s="26">
        <v>37958.223414634151</v>
      </c>
    </row>
    <row r="222" spans="2:10" x14ac:dyDescent="0.3">
      <c r="B222" s="3" t="s">
        <v>364</v>
      </c>
      <c r="C222" s="24">
        <v>12334.393664682539</v>
      </c>
      <c r="D222" s="24">
        <v>16478.282184343432</v>
      </c>
      <c r="E222" s="24">
        <v>21665.352126081132</v>
      </c>
      <c r="F222" s="24">
        <v>25582.184117647059</v>
      </c>
      <c r="G222" s="24">
        <v>30523.863554023948</v>
      </c>
      <c r="H222" s="70">
        <v>37823.629718614713</v>
      </c>
      <c r="I222" s="66">
        <v>50974.984615384608</v>
      </c>
      <c r="J222" s="26">
        <v>50974.984615384608</v>
      </c>
    </row>
    <row r="223" spans="2:10" x14ac:dyDescent="0.3">
      <c r="B223" s="3" t="s">
        <v>365</v>
      </c>
      <c r="C223" s="24">
        <v>12382.74826214458</v>
      </c>
      <c r="D223" s="24">
        <v>17379.103251891869</v>
      </c>
      <c r="E223" s="24">
        <v>23780.523345343681</v>
      </c>
      <c r="F223" s="24">
        <v>30885.809828731566</v>
      </c>
      <c r="G223" s="24">
        <v>44749.308311965811</v>
      </c>
      <c r="H223" s="70">
        <v>68012.600187499993</v>
      </c>
      <c r="I223" s="66">
        <v>79000.962249999997</v>
      </c>
      <c r="J223" s="26">
        <v>79000.962249999997</v>
      </c>
    </row>
    <row r="224" spans="2:10" x14ac:dyDescent="0.3">
      <c r="B224" s="3" t="s">
        <v>366</v>
      </c>
      <c r="C224" s="24">
        <v>16740.169749391553</v>
      </c>
      <c r="D224" s="24">
        <v>21167.11741733105</v>
      </c>
      <c r="E224" s="24">
        <v>27779.887146405414</v>
      </c>
      <c r="F224" s="24">
        <v>40069.097690896167</v>
      </c>
      <c r="G224" s="24">
        <v>59253.016303448974</v>
      </c>
      <c r="H224" s="70">
        <v>80423.673417662139</v>
      </c>
      <c r="I224" s="66">
        <v>84883.923550834632</v>
      </c>
      <c r="J224" s="26">
        <v>84883.923550834632</v>
      </c>
    </row>
    <row r="225" spans="2:10" x14ac:dyDescent="0.3">
      <c r="B225" s="3" t="s">
        <v>367</v>
      </c>
      <c r="C225" s="24">
        <v>29969.144618742372</v>
      </c>
      <c r="D225" s="24">
        <v>41029.84422008547</v>
      </c>
      <c r="E225" s="24">
        <v>29310.5093030303</v>
      </c>
      <c r="F225" s="24">
        <v>43765.240611111112</v>
      </c>
      <c r="G225" s="24">
        <v>68741.603908730161</v>
      </c>
      <c r="H225" s="70">
        <v>91120.679444444468</v>
      </c>
      <c r="I225" s="66">
        <v>89455.114999999991</v>
      </c>
      <c r="J225" s="26">
        <v>89455.114999999991</v>
      </c>
    </row>
    <row r="226" spans="2:10" x14ac:dyDescent="0.3">
      <c r="B226" s="3" t="s">
        <v>368</v>
      </c>
      <c r="C226" s="24">
        <v>13271.199123986144</v>
      </c>
      <c r="D226" s="24">
        <v>17500.150016660555</v>
      </c>
      <c r="E226" s="24">
        <v>23364.782443092332</v>
      </c>
      <c r="F226" s="24">
        <v>29048.287531976745</v>
      </c>
      <c r="G226" s="24">
        <v>43973.785097664506</v>
      </c>
      <c r="H226" s="70">
        <v>57250.294234727393</v>
      </c>
      <c r="I226" s="66">
        <v>62378.419000000002</v>
      </c>
      <c r="J226" s="26">
        <v>62378.419000000002</v>
      </c>
    </row>
    <row r="227" spans="2:10" x14ac:dyDescent="0.3">
      <c r="B227" s="3" t="s">
        <v>642</v>
      </c>
      <c r="C227" s="24">
        <v>8561.2488080234052</v>
      </c>
      <c r="D227" s="24">
        <v>10999.098572636651</v>
      </c>
      <c r="E227" s="24">
        <v>14735.292856891532</v>
      </c>
      <c r="F227" s="24">
        <v>19232.046458084427</v>
      </c>
      <c r="G227" s="24">
        <v>26331.082844646055</v>
      </c>
      <c r="H227" s="70">
        <v>33854.423393642297</v>
      </c>
      <c r="I227" s="66">
        <v>42276.30264705883</v>
      </c>
      <c r="J227" s="26">
        <v>42276.30264705883</v>
      </c>
    </row>
    <row r="228" spans="2:10" x14ac:dyDescent="0.3">
      <c r="B228" s="3" t="s">
        <v>369</v>
      </c>
      <c r="C228" s="24">
        <v>11220.025072616925</v>
      </c>
      <c r="D228" s="24">
        <v>17163.249559565997</v>
      </c>
      <c r="E228" s="24">
        <v>23260.726492029844</v>
      </c>
      <c r="F228" s="24">
        <v>30750.184340997512</v>
      </c>
      <c r="G228" s="24">
        <v>41166.157158224407</v>
      </c>
      <c r="H228" s="70">
        <v>54702.456190476187</v>
      </c>
      <c r="I228" s="66">
        <v>61340.781428571434</v>
      </c>
      <c r="J228" s="26">
        <v>61340.781428571434</v>
      </c>
    </row>
    <row r="229" spans="2:10" x14ac:dyDescent="0.3">
      <c r="B229" s="5" t="s">
        <v>643</v>
      </c>
      <c r="C229" s="25">
        <v>7107.0783928642923</v>
      </c>
      <c r="D229" s="25">
        <v>12476.046874015165</v>
      </c>
      <c r="E229" s="25">
        <v>17966.728384634636</v>
      </c>
      <c r="F229" s="25">
        <v>26435.720812770571</v>
      </c>
      <c r="G229" s="25">
        <v>35361.175887193509</v>
      </c>
      <c r="H229" s="90">
        <v>43196.885222222219</v>
      </c>
      <c r="I229" s="66" t="s">
        <v>670</v>
      </c>
      <c r="J229" s="26" t="s">
        <v>670</v>
      </c>
    </row>
    <row r="230" spans="2:10" x14ac:dyDescent="0.3">
      <c r="B230" s="31" t="s">
        <v>199</v>
      </c>
      <c r="C230" s="58">
        <f>+SUMPRODUCT(C231:C237,'III. Empleo'!C231:C237)/'III. Empleo'!C230</f>
        <v>12871.859981318443</v>
      </c>
      <c r="D230" s="58">
        <f>+SUMPRODUCT(D231:D237,'III. Empleo'!D231:D237)/'III. Empleo'!D230</f>
        <v>16908.283321819734</v>
      </c>
      <c r="E230" s="58">
        <f>+SUMPRODUCT(E231:E237,'III. Empleo'!E231:E237)/'III. Empleo'!E230</f>
        <v>22351.694354444571</v>
      </c>
      <c r="F230" s="58">
        <f>+SUMPRODUCT(F231:F237,'III. Empleo'!F231:F237)/'III. Empleo'!F230</f>
        <v>28842.598790832631</v>
      </c>
      <c r="G230" s="58">
        <f>+SUMPRODUCT(G231:G237,'III. Empleo'!G231:G237)/'III. Empleo'!G230</f>
        <v>38501.754642927364</v>
      </c>
      <c r="H230" s="89">
        <f>+SUMPRODUCT(H231:H237,'III. Empleo'!H231:H237)/'III. Empleo'!H230</f>
        <v>46089.026085911959</v>
      </c>
      <c r="I230" s="65">
        <f>+SUMPRODUCT(I231:I237,'III. Empleo'!I231:I237)/'III. Empleo'!I230</f>
        <v>55150.977612488503</v>
      </c>
      <c r="J230" s="60">
        <f>+SUMPRODUCT(J231:J237,'III. Empleo'!J231:J237)/'III. Empleo'!J230</f>
        <v>55150.977612488503</v>
      </c>
    </row>
    <row r="231" spans="2:10" x14ac:dyDescent="0.3">
      <c r="B231" s="3" t="s">
        <v>370</v>
      </c>
      <c r="C231" s="24">
        <v>14530.916152696633</v>
      </c>
      <c r="D231" s="24">
        <v>18608.130031457782</v>
      </c>
      <c r="E231" s="24">
        <v>24982.834498364053</v>
      </c>
      <c r="F231" s="24">
        <v>32202.281365031773</v>
      </c>
      <c r="G231" s="24">
        <v>43148.964722892277</v>
      </c>
      <c r="H231" s="70">
        <v>53472.133401316671</v>
      </c>
      <c r="I231" s="66">
        <v>63025.322337228703</v>
      </c>
      <c r="J231" s="26">
        <v>63025.322337228703</v>
      </c>
    </row>
    <row r="232" spans="2:10" x14ac:dyDescent="0.3">
      <c r="B232" s="3" t="s">
        <v>644</v>
      </c>
      <c r="C232" s="24">
        <v>11763.81523157654</v>
      </c>
      <c r="D232" s="24">
        <v>14608.787738822264</v>
      </c>
      <c r="E232" s="24">
        <v>18276.934125866082</v>
      </c>
      <c r="F232" s="24">
        <v>24201.931033448313</v>
      </c>
      <c r="G232" s="24">
        <v>30022.822301959852</v>
      </c>
      <c r="H232" s="70">
        <v>30170.368890020633</v>
      </c>
      <c r="I232" s="66">
        <v>39584.637757009354</v>
      </c>
      <c r="J232" s="26">
        <v>39584.637757009354</v>
      </c>
    </row>
    <row r="233" spans="2:10" x14ac:dyDescent="0.3">
      <c r="B233" s="3" t="s">
        <v>371</v>
      </c>
      <c r="C233" s="24">
        <v>8993.2539197704082</v>
      </c>
      <c r="D233" s="24">
        <v>11111.990408489815</v>
      </c>
      <c r="E233" s="24">
        <v>14000.829424049947</v>
      </c>
      <c r="F233" s="24">
        <v>17387.774957611149</v>
      </c>
      <c r="G233" s="24">
        <v>23742.696218778914</v>
      </c>
      <c r="H233" s="70">
        <v>26941.187881642512</v>
      </c>
      <c r="I233" s="66">
        <v>31219.010666666672</v>
      </c>
      <c r="J233" s="26">
        <v>31219.010666666672</v>
      </c>
    </row>
    <row r="234" spans="2:10" x14ac:dyDescent="0.3">
      <c r="B234" s="3" t="s">
        <v>645</v>
      </c>
      <c r="C234" s="24">
        <v>10231.095408754911</v>
      </c>
      <c r="D234" s="24">
        <v>12980.859861931769</v>
      </c>
      <c r="E234" s="24">
        <v>16573.673088404699</v>
      </c>
      <c r="F234" s="24">
        <v>20709.434269739195</v>
      </c>
      <c r="G234" s="24">
        <v>25459.455693757631</v>
      </c>
      <c r="H234" s="70">
        <v>32319.311768763215</v>
      </c>
      <c r="I234" s="66">
        <v>38384.581136363646</v>
      </c>
      <c r="J234" s="26">
        <v>38384.581136363646</v>
      </c>
    </row>
    <row r="235" spans="2:10" x14ac:dyDescent="0.3">
      <c r="B235" s="3" t="s">
        <v>372</v>
      </c>
      <c r="C235" s="24">
        <v>10873.540122394113</v>
      </c>
      <c r="D235" s="24">
        <v>15414.502903484949</v>
      </c>
      <c r="E235" s="24">
        <v>20225.788102785253</v>
      </c>
      <c r="F235" s="24">
        <v>26319.484517120974</v>
      </c>
      <c r="G235" s="24">
        <v>37007.032269162992</v>
      </c>
      <c r="H235" s="70">
        <v>43345.224647516923</v>
      </c>
      <c r="I235" s="66">
        <v>53636.326497461916</v>
      </c>
      <c r="J235" s="26">
        <v>53636.326497461916</v>
      </c>
    </row>
    <row r="236" spans="2:10" x14ac:dyDescent="0.3">
      <c r="B236" s="3" t="s">
        <v>646</v>
      </c>
      <c r="C236" s="24">
        <v>8925.0824566026458</v>
      </c>
      <c r="D236" s="24">
        <v>13228.193899830432</v>
      </c>
      <c r="E236" s="24">
        <v>16107.74195048309</v>
      </c>
      <c r="F236" s="24">
        <v>19902.44738314825</v>
      </c>
      <c r="G236" s="24">
        <v>25866.957817460319</v>
      </c>
      <c r="H236" s="70">
        <v>29500.839400362314</v>
      </c>
      <c r="I236" s="66">
        <v>32114.909565217393</v>
      </c>
      <c r="J236" s="26">
        <v>32114.909565217393</v>
      </c>
    </row>
    <row r="237" spans="2:10" x14ac:dyDescent="0.3">
      <c r="B237" s="5" t="s">
        <v>373</v>
      </c>
      <c r="C237" s="25">
        <v>10727.895123516084</v>
      </c>
      <c r="D237" s="25">
        <v>16962.15315067735</v>
      </c>
      <c r="E237" s="25">
        <v>22142.779907574863</v>
      </c>
      <c r="F237" s="25">
        <v>28611.325877022828</v>
      </c>
      <c r="G237" s="25">
        <v>36539.682529172656</v>
      </c>
      <c r="H237" s="90">
        <v>42149.807003261645</v>
      </c>
      <c r="I237" s="67">
        <v>49633.973108108112</v>
      </c>
      <c r="J237" s="62">
        <v>49633.973108108112</v>
      </c>
    </row>
    <row r="238" spans="2:10" x14ac:dyDescent="0.3">
      <c r="B238" s="31" t="s">
        <v>200</v>
      </c>
      <c r="C238" s="58">
        <f>+SUMPRODUCT(C239:C239,'III. Empleo'!C239:C239)/'III. Empleo'!C238</f>
        <v>8300.1154537446073</v>
      </c>
      <c r="D238" s="58">
        <f>+SUMPRODUCT(D239:D239,'III. Empleo'!D239:D239)/'III. Empleo'!D238</f>
        <v>10032.46570459402</v>
      </c>
      <c r="E238" s="58">
        <f>+SUMPRODUCT(E239:E239,'III. Empleo'!E239:E239)/'III. Empleo'!E238</f>
        <v>11985.56962773224</v>
      </c>
      <c r="F238" s="58">
        <f>+SUMPRODUCT(F239:F239,'III. Empleo'!F239:F239)/'III. Empleo'!F238</f>
        <v>13979.334307486786</v>
      </c>
      <c r="G238" s="58">
        <f>+SUMPRODUCT(G239:G239,'III. Empleo'!G239:G239)/'III. Empleo'!G238</f>
        <v>18026.757395759636</v>
      </c>
      <c r="H238" s="89">
        <f>+SUMPRODUCT(H239:H239,'III. Empleo'!H239:H239)/'III. Empleo'!H238</f>
        <v>24383.802670575766</v>
      </c>
      <c r="I238" s="65">
        <f>+SUMPRODUCT(I239:I239,'III. Empleo'!I239:I239)/'III. Empleo'!I238</f>
        <v>28140.858730158739</v>
      </c>
      <c r="J238" s="60">
        <f>+SUMPRODUCT(J239:J239,'III. Empleo'!J239:J239)/'III. Empleo'!J238</f>
        <v>28140.858730158739</v>
      </c>
    </row>
    <row r="239" spans="2:10" x14ac:dyDescent="0.3">
      <c r="B239" s="5" t="s">
        <v>374</v>
      </c>
      <c r="C239" s="25">
        <v>8300.1154537446073</v>
      </c>
      <c r="D239" s="25">
        <v>10032.46570459402</v>
      </c>
      <c r="E239" s="25">
        <v>11985.56962773224</v>
      </c>
      <c r="F239" s="25">
        <v>13979.334307486786</v>
      </c>
      <c r="G239" s="25">
        <v>18026.757395759636</v>
      </c>
      <c r="H239" s="90">
        <v>24383.802670575766</v>
      </c>
      <c r="I239" s="67">
        <v>28140.858730158739</v>
      </c>
      <c r="J239" s="62">
        <v>28140.858730158739</v>
      </c>
    </row>
    <row r="240" spans="2:10" x14ac:dyDescent="0.3">
      <c r="B240" s="31" t="s">
        <v>201</v>
      </c>
      <c r="C240" s="58">
        <f>+SUMPRODUCT(C241:C252,'III. Empleo'!C241:C252)/'III. Empleo'!C240</f>
        <v>13296.573832170148</v>
      </c>
      <c r="D240" s="58">
        <f>+SUMPRODUCT(D241:D252,'III. Empleo'!D241:D252)/'III. Empleo'!D240</f>
        <v>18130.072949901147</v>
      </c>
      <c r="E240" s="58">
        <f>+SUMPRODUCT(E241:E252,'III. Empleo'!E241:E252)/'III. Empleo'!E240</f>
        <v>24272.634971588512</v>
      </c>
      <c r="F240" s="58">
        <f>+SUMPRODUCT(F241:F252,'III. Empleo'!F241:F252)/'III. Empleo'!F240</f>
        <v>29828.485043074055</v>
      </c>
      <c r="G240" s="58">
        <f>+SUMPRODUCT(G241:G252,'III. Empleo'!G241:G252)/'III. Empleo'!G240</f>
        <v>41292.618212402638</v>
      </c>
      <c r="H240" s="89">
        <f>+SUMPRODUCT(H241:H252,'III. Empleo'!H241:H252)/'III. Empleo'!H240</f>
        <v>52727.92720275429</v>
      </c>
      <c r="I240" s="65">
        <f>+SUMPRODUCT(I241:I252,'III. Empleo'!I241:I252)/'III. Empleo'!I240</f>
        <v>60400.74400801606</v>
      </c>
      <c r="J240" s="60">
        <f>+SUMPRODUCT(J241:J252,'III. Empleo'!J241:J252)/'III. Empleo'!J240</f>
        <v>60400.74400801606</v>
      </c>
    </row>
    <row r="241" spans="2:10" x14ac:dyDescent="0.3">
      <c r="B241" s="3" t="s">
        <v>375</v>
      </c>
      <c r="C241" s="24">
        <v>12349.908445346862</v>
      </c>
      <c r="D241" s="24">
        <v>16103.642164071347</v>
      </c>
      <c r="E241" s="24">
        <v>20169.786149626823</v>
      </c>
      <c r="F241" s="24">
        <v>25482.227786029802</v>
      </c>
      <c r="G241" s="24">
        <v>35136.910953940518</v>
      </c>
      <c r="H241" s="70">
        <v>46480.622790315225</v>
      </c>
      <c r="I241" s="66">
        <v>55303.855196850374</v>
      </c>
      <c r="J241" s="26">
        <v>55303.855196850374</v>
      </c>
    </row>
    <row r="242" spans="2:10" x14ac:dyDescent="0.3">
      <c r="B242" s="3" t="s">
        <v>647</v>
      </c>
      <c r="C242" s="24">
        <v>14406.642719298246</v>
      </c>
      <c r="D242" s="24">
        <v>17868.057716374267</v>
      </c>
      <c r="E242" s="24">
        <v>21028.711263784462</v>
      </c>
      <c r="F242" s="24">
        <v>26526.848302489179</v>
      </c>
      <c r="G242" s="24">
        <v>38534.190984848487</v>
      </c>
      <c r="H242" s="70">
        <v>50600.477801587309</v>
      </c>
      <c r="I242" s="66">
        <v>59371.060952380947</v>
      </c>
      <c r="J242" s="26">
        <v>59371.060952380947</v>
      </c>
    </row>
    <row r="243" spans="2:10" x14ac:dyDescent="0.3">
      <c r="B243" s="3" t="s">
        <v>376</v>
      </c>
      <c r="C243" s="24">
        <v>10814.379258363939</v>
      </c>
      <c r="D243" s="24">
        <v>15459.114961259531</v>
      </c>
      <c r="E243" s="24">
        <v>20204.335938955028</v>
      </c>
      <c r="F243" s="24">
        <v>19954.689244406716</v>
      </c>
      <c r="G243" s="24">
        <v>25608.587345649052</v>
      </c>
      <c r="H243" s="70">
        <v>35966.440717395686</v>
      </c>
      <c r="I243" s="66">
        <v>43378.659210526312</v>
      </c>
      <c r="J243" s="26">
        <v>43378.659210526312</v>
      </c>
    </row>
    <row r="244" spans="2:10" x14ac:dyDescent="0.3">
      <c r="B244" s="3" t="s">
        <v>648</v>
      </c>
      <c r="C244" s="24">
        <v>8868.5874303066503</v>
      </c>
      <c r="D244" s="24">
        <v>12144.813099859484</v>
      </c>
      <c r="E244" s="24">
        <v>15041.409941196236</v>
      </c>
      <c r="F244" s="24">
        <v>18127.380028409087</v>
      </c>
      <c r="G244" s="24">
        <v>26894.876507228695</v>
      </c>
      <c r="H244" s="70">
        <v>34427.084654680009</v>
      </c>
      <c r="I244" s="66">
        <v>40383.620499999997</v>
      </c>
      <c r="J244" s="26">
        <v>40383.620499999997</v>
      </c>
    </row>
    <row r="245" spans="2:10" x14ac:dyDescent="0.3">
      <c r="B245" s="3" t="s">
        <v>377</v>
      </c>
      <c r="C245" s="24">
        <v>15095.066338417933</v>
      </c>
      <c r="D245" s="24">
        <v>21213.747421929609</v>
      </c>
      <c r="E245" s="24">
        <v>29393.305195535493</v>
      </c>
      <c r="F245" s="24">
        <v>37623.868521130389</v>
      </c>
      <c r="G245" s="24">
        <v>56019.849092049415</v>
      </c>
      <c r="H245" s="70">
        <v>70722.586432032142</v>
      </c>
      <c r="I245" s="66">
        <v>79621.740245901645</v>
      </c>
      <c r="J245" s="26">
        <v>79621.740245901645</v>
      </c>
    </row>
    <row r="246" spans="2:10" x14ac:dyDescent="0.3">
      <c r="B246" s="3" t="s">
        <v>378</v>
      </c>
      <c r="C246" s="24">
        <v>8269.333414593284</v>
      </c>
      <c r="D246" s="24">
        <v>11441.178081425445</v>
      </c>
      <c r="E246" s="24">
        <v>13877.258350228736</v>
      </c>
      <c r="F246" s="24">
        <v>18660.589819506702</v>
      </c>
      <c r="G246" s="24">
        <v>27609.396393094223</v>
      </c>
      <c r="H246" s="70">
        <v>39878.959613988271</v>
      </c>
      <c r="I246" s="66">
        <v>48893.145491803283</v>
      </c>
      <c r="J246" s="61">
        <v>48893.145491803283</v>
      </c>
    </row>
    <row r="247" spans="2:10" x14ac:dyDescent="0.3">
      <c r="B247" s="3" t="s">
        <v>379</v>
      </c>
      <c r="C247" s="24">
        <v>12157.202434124965</v>
      </c>
      <c r="D247" s="24">
        <v>15996.585862001999</v>
      </c>
      <c r="E247" s="24">
        <v>21375.89027648963</v>
      </c>
      <c r="F247" s="24">
        <v>27264.933261303264</v>
      </c>
      <c r="G247" s="24">
        <v>37494.049628872206</v>
      </c>
      <c r="H247" s="70">
        <v>51014.462332416188</v>
      </c>
      <c r="I247" s="66">
        <v>60648.779285714285</v>
      </c>
      <c r="J247" s="26">
        <v>60648.779285714285</v>
      </c>
    </row>
    <row r="248" spans="2:10" x14ac:dyDescent="0.3">
      <c r="B248" s="3" t="s">
        <v>649</v>
      </c>
      <c r="C248" s="24">
        <v>11085.201894454398</v>
      </c>
      <c r="D248" s="24">
        <v>15551.794711538465</v>
      </c>
      <c r="E248" s="24">
        <v>21690.55660603039</v>
      </c>
      <c r="F248" s="24">
        <v>26991.849206410257</v>
      </c>
      <c r="G248" s="24">
        <v>37533.674161669041</v>
      </c>
      <c r="H248" s="70">
        <v>46867.264889399339</v>
      </c>
      <c r="I248" s="66">
        <v>56472.930416666662</v>
      </c>
      <c r="J248" s="26">
        <v>56472.930416666662</v>
      </c>
    </row>
    <row r="249" spans="2:10" x14ac:dyDescent="0.3">
      <c r="B249" s="3" t="s">
        <v>380</v>
      </c>
      <c r="C249" s="24">
        <v>11147.098953596849</v>
      </c>
      <c r="D249" s="24">
        <v>14357.395463460069</v>
      </c>
      <c r="E249" s="24">
        <v>20733.005832878302</v>
      </c>
      <c r="F249" s="24">
        <v>27147.654964328442</v>
      </c>
      <c r="G249" s="24">
        <v>36952.558048942541</v>
      </c>
      <c r="H249" s="70">
        <v>45901.721476054496</v>
      </c>
      <c r="I249" s="66">
        <v>61594.645915492933</v>
      </c>
      <c r="J249" s="26">
        <v>61594.645915492933</v>
      </c>
    </row>
    <row r="250" spans="2:10" x14ac:dyDescent="0.3">
      <c r="B250" s="3" t="s">
        <v>650</v>
      </c>
      <c r="C250" s="24">
        <v>9322.9955138057412</v>
      </c>
      <c r="D250" s="24">
        <v>13212.555518679394</v>
      </c>
      <c r="E250" s="24">
        <v>18500.098615896361</v>
      </c>
      <c r="F250" s="24">
        <v>23761.972238979874</v>
      </c>
      <c r="G250" s="24">
        <v>41446.289045833335</v>
      </c>
      <c r="H250" s="70">
        <v>50808.271802536234</v>
      </c>
      <c r="I250" s="66">
        <v>56187.146521739131</v>
      </c>
      <c r="J250" s="26">
        <v>56187.146521739131</v>
      </c>
    </row>
    <row r="251" spans="2:10" x14ac:dyDescent="0.3">
      <c r="B251" s="3" t="s">
        <v>381</v>
      </c>
      <c r="C251" s="24">
        <v>16513.175121972927</v>
      </c>
      <c r="D251" s="24">
        <v>22587.853196163749</v>
      </c>
      <c r="E251" s="24">
        <v>29973.038652259511</v>
      </c>
      <c r="F251" s="24">
        <v>35059.603864156161</v>
      </c>
      <c r="G251" s="24">
        <v>46673.447076366218</v>
      </c>
      <c r="H251" s="70">
        <v>58303.849379255204</v>
      </c>
      <c r="I251" s="66">
        <v>61944.939717138172</v>
      </c>
      <c r="J251" s="26">
        <v>61944.939717138172</v>
      </c>
    </row>
    <row r="252" spans="2:10" x14ac:dyDescent="0.3">
      <c r="B252" s="5" t="s">
        <v>382</v>
      </c>
      <c r="C252" s="25">
        <v>10581.847148598137</v>
      </c>
      <c r="D252" s="25">
        <v>15226.720053622785</v>
      </c>
      <c r="E252" s="25">
        <v>20591.748480572012</v>
      </c>
      <c r="F252" s="25">
        <v>24954.113854081064</v>
      </c>
      <c r="G252" s="25">
        <v>37008.36856266181</v>
      </c>
      <c r="H252" s="90">
        <v>51624.640388848602</v>
      </c>
      <c r="I252" s="67">
        <v>62393.432317073173</v>
      </c>
      <c r="J252" s="62">
        <v>62393.432317073173</v>
      </c>
    </row>
    <row r="253" spans="2:10" x14ac:dyDescent="0.3">
      <c r="B253" s="31" t="s">
        <v>202</v>
      </c>
      <c r="C253" s="58">
        <f>+SUMPRODUCT(C254:C258,'III. Empleo'!C254:C258)/'III. Empleo'!C253</f>
        <v>6059.728204721182</v>
      </c>
      <c r="D253" s="58">
        <f>+SUMPRODUCT(D254:D258,'III. Empleo'!D254:D258)/'III. Empleo'!D253</f>
        <v>7655.8290545407281</v>
      </c>
      <c r="E253" s="58">
        <f>+SUMPRODUCT(E254:E258,'III. Empleo'!E254:E258)/'III. Empleo'!E253</f>
        <v>10006.000277742505</v>
      </c>
      <c r="F253" s="58">
        <f>+SUMPRODUCT(F254:F258,'III. Empleo'!F254:F258)/'III. Empleo'!F253</f>
        <v>13783.542024376193</v>
      </c>
      <c r="G253" s="58">
        <f>+SUMPRODUCT(G254:G258,'III. Empleo'!G254:G258)/'III. Empleo'!G253</f>
        <v>20144.282605254746</v>
      </c>
      <c r="H253" s="89">
        <f>+SUMPRODUCT(H254:H258,'III. Empleo'!H254:H258)/'III. Empleo'!H253</f>
        <v>27121.607152376677</v>
      </c>
      <c r="I253" s="65">
        <f>+SUMPRODUCT(I254:I258,'III. Empleo'!I254:I258)/'III. Empleo'!I253</f>
        <v>31927.039203296703</v>
      </c>
      <c r="J253" s="60">
        <f>+SUMPRODUCT(J254:J258,'III. Empleo'!J254:J258)/'III. Empleo'!J253</f>
        <v>31927.039203296703</v>
      </c>
    </row>
    <row r="254" spans="2:10" x14ac:dyDescent="0.3">
      <c r="B254" s="3" t="s">
        <v>383</v>
      </c>
      <c r="C254" s="24">
        <v>4378.2768888888886</v>
      </c>
      <c r="D254" s="24">
        <v>5571.157519444444</v>
      </c>
      <c r="E254" s="24">
        <v>7402.6747718253973</v>
      </c>
      <c r="F254" s="24">
        <v>9061.3970889406464</v>
      </c>
      <c r="G254" s="24">
        <v>10606.99126717033</v>
      </c>
      <c r="H254" s="70">
        <v>15055.362788031671</v>
      </c>
      <c r="I254" s="66">
        <v>17780.399666666672</v>
      </c>
      <c r="J254" s="26">
        <v>17780.399666666672</v>
      </c>
    </row>
    <row r="255" spans="2:10" x14ac:dyDescent="0.3">
      <c r="B255" s="3" t="s">
        <v>651</v>
      </c>
      <c r="C255" s="24">
        <v>10044.376881127451</v>
      </c>
      <c r="D255" s="24">
        <v>14740.763139880954</v>
      </c>
      <c r="E255" s="24">
        <v>19946.218968253972</v>
      </c>
      <c r="F255" s="24">
        <v>25874.775035743471</v>
      </c>
      <c r="G255" s="24">
        <v>39130.220526960788</v>
      </c>
      <c r="H255" s="70">
        <v>55129.681388888886</v>
      </c>
      <c r="I255" s="66">
        <v>64081.732777777768</v>
      </c>
      <c r="J255" s="26">
        <v>64081.732777777768</v>
      </c>
    </row>
    <row r="256" spans="2:10" x14ac:dyDescent="0.3">
      <c r="B256" s="3" t="s">
        <v>652</v>
      </c>
      <c r="C256" s="24">
        <v>9279.0438894385716</v>
      </c>
      <c r="D256" s="24">
        <v>13890.118162070585</v>
      </c>
      <c r="E256" s="24">
        <v>19674.114455737505</v>
      </c>
      <c r="F256" s="24">
        <v>27899.309273328527</v>
      </c>
      <c r="G256" s="24">
        <v>45028.848936570364</v>
      </c>
      <c r="H256" s="70">
        <v>44900.132279957703</v>
      </c>
      <c r="I256" s="66">
        <v>52671.68230769231</v>
      </c>
      <c r="J256" s="26">
        <v>52671.68230769231</v>
      </c>
    </row>
    <row r="257" spans="2:52" x14ac:dyDescent="0.3">
      <c r="B257" s="3" t="s">
        <v>653</v>
      </c>
      <c r="C257" s="24">
        <v>8240.1514400178075</v>
      </c>
      <c r="D257" s="24">
        <v>9681.8178041153569</v>
      </c>
      <c r="E257" s="24">
        <v>13126.868998106058</v>
      </c>
      <c r="F257" s="24">
        <v>17777.099121884465</v>
      </c>
      <c r="G257" s="24">
        <v>24976.974486966705</v>
      </c>
      <c r="H257" s="70">
        <v>31458.156374849405</v>
      </c>
      <c r="I257" s="66">
        <v>38747.235660377344</v>
      </c>
      <c r="J257" s="26">
        <v>38747.235660377344</v>
      </c>
    </row>
    <row r="258" spans="2:52" x14ac:dyDescent="0.3">
      <c r="B258" s="5" t="s">
        <v>384</v>
      </c>
      <c r="C258" s="25">
        <v>4902.6905324793306</v>
      </c>
      <c r="D258" s="25">
        <v>5866.2379244704862</v>
      </c>
      <c r="E258" s="25">
        <v>7619.4731089198076</v>
      </c>
      <c r="F258" s="25">
        <v>11039.899322364407</v>
      </c>
      <c r="G258" s="25">
        <v>16616.760706766534</v>
      </c>
      <c r="H258" s="90">
        <v>23541.507846429358</v>
      </c>
      <c r="I258" s="67">
        <v>27474.649198312243</v>
      </c>
      <c r="J258" s="62">
        <v>27474.649198312243</v>
      </c>
    </row>
    <row r="259" spans="2:52" x14ac:dyDescent="0.3">
      <c r="B259" s="31" t="s">
        <v>203</v>
      </c>
      <c r="C259" s="58">
        <f>+SUMPRODUCT(C260:C266,'III. Empleo'!C260:C266)/'III. Empleo'!C259</f>
        <v>8109.83535046211</v>
      </c>
      <c r="D259" s="58">
        <f>+SUMPRODUCT(D260:D266,'III. Empleo'!D260:D266)/'III. Empleo'!D259</f>
        <v>11301.943936554921</v>
      </c>
      <c r="E259" s="58">
        <f>+SUMPRODUCT(E260:E266,'III. Empleo'!E260:E266)/'III. Empleo'!E259</f>
        <v>15795.267237046834</v>
      </c>
      <c r="F259" s="58">
        <f>+SUMPRODUCT(F260:F266,'III. Empleo'!F260:F266)/'III. Empleo'!F259</f>
        <v>20058.63519279701</v>
      </c>
      <c r="G259" s="58">
        <f>+SUMPRODUCT(G260:G266,'III. Empleo'!G260:G266)/'III. Empleo'!G259</f>
        <v>27010.318296272035</v>
      </c>
      <c r="H259" s="89">
        <f>+SUMPRODUCT(H260:H266,'III. Empleo'!H260:H266)/'III. Empleo'!H259</f>
        <v>31415.992516102411</v>
      </c>
      <c r="I259" s="65">
        <f>+SUMPRODUCT(I260:I266,'III. Empleo'!I260:I266)/'III. Empleo'!I259</f>
        <v>36312.645317073177</v>
      </c>
      <c r="J259" s="60">
        <f>+SUMPRODUCT(J260:J266,'III. Empleo'!J260:J266)/'III. Empleo'!J259</f>
        <v>36312.645317073177</v>
      </c>
    </row>
    <row r="260" spans="2:52" x14ac:dyDescent="0.3">
      <c r="B260" s="3" t="s">
        <v>385</v>
      </c>
      <c r="C260" s="24">
        <v>10642.619517301338</v>
      </c>
      <c r="D260" s="24">
        <v>13405.805248373552</v>
      </c>
      <c r="E260" s="24">
        <v>18221.016132570476</v>
      </c>
      <c r="F260" s="24">
        <v>23270.471327253359</v>
      </c>
      <c r="G260" s="24">
        <v>31428.233690729758</v>
      </c>
      <c r="H260" s="70">
        <v>37880.32795200422</v>
      </c>
      <c r="I260" s="66">
        <v>44037.587000000007</v>
      </c>
      <c r="J260" s="26">
        <v>44037.587000000007</v>
      </c>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row>
    <row r="261" spans="2:52" x14ac:dyDescent="0.3">
      <c r="B261" s="3" t="s">
        <v>654</v>
      </c>
      <c r="C261" s="24">
        <v>9818.6860238095232</v>
      </c>
      <c r="D261" s="24">
        <v>14490.011257936509</v>
      </c>
      <c r="E261" s="24">
        <v>18276.182835648146</v>
      </c>
      <c r="F261" s="24">
        <v>22339.429074074073</v>
      </c>
      <c r="G261" s="24">
        <v>32371.514055134681</v>
      </c>
      <c r="H261" s="70">
        <v>36741.58183333333</v>
      </c>
      <c r="I261" s="66">
        <v>49097.246999999996</v>
      </c>
      <c r="J261" s="26">
        <v>49097.246999999996</v>
      </c>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row>
    <row r="262" spans="2:52" x14ac:dyDescent="0.3">
      <c r="B262" s="3" t="s">
        <v>655</v>
      </c>
      <c r="C262" s="24">
        <v>8362.3466035353558</v>
      </c>
      <c r="D262" s="24">
        <v>14385.2325</v>
      </c>
      <c r="E262" s="24">
        <v>15989.492380952377</v>
      </c>
      <c r="F262" s="24">
        <v>20318.226220238095</v>
      </c>
      <c r="G262" s="24">
        <v>25696.041944444441</v>
      </c>
      <c r="H262" s="70">
        <v>28114.533928571433</v>
      </c>
      <c r="I262" s="66">
        <v>38378.35</v>
      </c>
      <c r="J262" s="26">
        <v>38378.35</v>
      </c>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row>
    <row r="263" spans="2:52" x14ac:dyDescent="0.3">
      <c r="B263" s="3" t="s">
        <v>656</v>
      </c>
      <c r="C263" s="24">
        <v>8111.6155131070836</v>
      </c>
      <c r="D263" s="24">
        <v>11109.152842170095</v>
      </c>
      <c r="E263" s="24">
        <v>16509.834457018384</v>
      </c>
      <c r="F263" s="24">
        <v>21132.029196301562</v>
      </c>
      <c r="G263" s="24">
        <v>30666.726153212745</v>
      </c>
      <c r="H263" s="70">
        <v>33568.796309622841</v>
      </c>
      <c r="I263" s="66">
        <v>37636.86895833334</v>
      </c>
      <c r="J263" s="26">
        <v>37636.86895833334</v>
      </c>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row>
    <row r="264" spans="2:52" x14ac:dyDescent="0.3">
      <c r="B264" s="3" t="s">
        <v>386</v>
      </c>
      <c r="C264" s="24">
        <v>10703.001153846153</v>
      </c>
      <c r="D264" s="24">
        <v>16254.782777777773</v>
      </c>
      <c r="E264" s="24">
        <v>21603.889597222224</v>
      </c>
      <c r="F264" s="24">
        <v>28514.655972222226</v>
      </c>
      <c r="G264" s="24">
        <v>40338.846472454425</v>
      </c>
      <c r="H264" s="70">
        <v>37030.109399305562</v>
      </c>
      <c r="I264" s="66" t="s">
        <v>670</v>
      </c>
      <c r="J264" s="26" t="s">
        <v>670</v>
      </c>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row>
    <row r="265" spans="2:52" x14ac:dyDescent="0.3">
      <c r="B265" s="3" t="s">
        <v>657</v>
      </c>
      <c r="C265" s="24">
        <v>5895.3464903846152</v>
      </c>
      <c r="D265" s="24">
        <v>7910.3519128787875</v>
      </c>
      <c r="E265" s="24">
        <v>10535.978522727271</v>
      </c>
      <c r="F265" s="24">
        <v>14250.81631060606</v>
      </c>
      <c r="G265" s="24">
        <v>16682.255303030299</v>
      </c>
      <c r="H265" s="70">
        <v>18090.84795454545</v>
      </c>
      <c r="I265" s="66">
        <v>18097.653636363637</v>
      </c>
      <c r="J265" s="26">
        <v>18097.653636363637</v>
      </c>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row>
    <row r="266" spans="2:52" x14ac:dyDescent="0.3">
      <c r="B266" s="5" t="s">
        <v>387</v>
      </c>
      <c r="C266" s="25">
        <v>5195.3822804905931</v>
      </c>
      <c r="D266" s="25">
        <v>7121.3245499408158</v>
      </c>
      <c r="E266" s="25">
        <v>10766.350733070534</v>
      </c>
      <c r="F266" s="25">
        <v>12109.801722510289</v>
      </c>
      <c r="G266" s="25">
        <v>15054.654568478691</v>
      </c>
      <c r="H266" s="90">
        <v>20676.65981841923</v>
      </c>
      <c r="I266" s="67">
        <v>23883.977199999998</v>
      </c>
      <c r="J266" s="62">
        <v>23883.977199999998</v>
      </c>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row>
    <row r="267" spans="2:52" x14ac:dyDescent="0.3">
      <c r="B267" s="31" t="s">
        <v>204</v>
      </c>
      <c r="C267" s="58">
        <f>+SUMPRODUCT(C268:C290,'III. Empleo'!C268:C290)/'III. Empleo'!C267</f>
        <v>11557.711419350317</v>
      </c>
      <c r="D267" s="58">
        <f>+SUMPRODUCT(D268:D290,'III. Empleo'!D268:D290)/'III. Empleo'!D267</f>
        <v>15805.764698309929</v>
      </c>
      <c r="E267" s="58">
        <f>+SUMPRODUCT(E268:E290,'III. Empleo'!E268:E290)/'III. Empleo'!E267</f>
        <v>21072.765030920273</v>
      </c>
      <c r="F267" s="58">
        <f>+SUMPRODUCT(F268:F290,'III. Empleo'!F268:F290)/'III. Empleo'!F267</f>
        <v>27261.137204776482</v>
      </c>
      <c r="G267" s="58">
        <f>+SUMPRODUCT(G268:G290,'III. Empleo'!G268:G290)/'III. Empleo'!G267</f>
        <v>39437.848094770656</v>
      </c>
      <c r="H267" s="89">
        <f>+SUMPRODUCT(H268:H290,'III. Empleo'!H268:H290)/'III. Empleo'!H267</f>
        <v>52565.069366184645</v>
      </c>
      <c r="I267" s="65">
        <f>+SUMPRODUCT(I268:I290,'III. Empleo'!I268:I290)/'III. Empleo'!I267</f>
        <v>61510.605594594599</v>
      </c>
      <c r="J267" s="60">
        <f>+SUMPRODUCT(J268:J290,'III. Empleo'!J268:J290)/'III. Empleo'!J267</f>
        <v>61510.605594594599</v>
      </c>
    </row>
    <row r="268" spans="2:52" x14ac:dyDescent="0.3">
      <c r="B268" s="3" t="s">
        <v>658</v>
      </c>
      <c r="C268" s="24">
        <v>13385.231707181107</v>
      </c>
      <c r="D268" s="24">
        <v>17696.000023210043</v>
      </c>
      <c r="E268" s="24">
        <v>24072.948541687543</v>
      </c>
      <c r="F268" s="24">
        <v>30612.609102998318</v>
      </c>
      <c r="G268" s="24">
        <v>39301.746542419998</v>
      </c>
      <c r="H268" s="70">
        <v>56115.64904586257</v>
      </c>
      <c r="I268" s="66">
        <v>68227.346250000002</v>
      </c>
      <c r="J268" s="26">
        <v>68227.346250000002</v>
      </c>
    </row>
    <row r="269" spans="2:52" x14ac:dyDescent="0.3">
      <c r="B269" s="3" t="s">
        <v>388</v>
      </c>
      <c r="C269" s="24">
        <v>12237.178814102566</v>
      </c>
      <c r="D269" s="24">
        <v>17260.009096747297</v>
      </c>
      <c r="E269" s="24">
        <v>22914.682973943782</v>
      </c>
      <c r="F269" s="24">
        <v>28793.991401704949</v>
      </c>
      <c r="G269" s="24">
        <v>42096.955723429965</v>
      </c>
      <c r="H269" s="70">
        <v>58243.601014880951</v>
      </c>
      <c r="I269" s="66">
        <v>69856.660588235303</v>
      </c>
      <c r="J269" s="26">
        <v>69856.660588235303</v>
      </c>
    </row>
    <row r="270" spans="2:52" x14ac:dyDescent="0.3">
      <c r="B270" s="3" t="s">
        <v>659</v>
      </c>
      <c r="C270" s="24">
        <v>13265.854586397059</v>
      </c>
      <c r="D270" s="24">
        <v>16056.476657013243</v>
      </c>
      <c r="E270" s="24">
        <v>19001.727587719299</v>
      </c>
      <c r="F270" s="24">
        <v>24254.078480263157</v>
      </c>
      <c r="G270" s="24">
        <v>31444.963070887447</v>
      </c>
      <c r="H270" s="70">
        <v>42619.371833333338</v>
      </c>
      <c r="I270" s="66">
        <v>50261.757999999994</v>
      </c>
      <c r="J270" s="26">
        <v>50261.757999999994</v>
      </c>
    </row>
    <row r="271" spans="2:52" x14ac:dyDescent="0.3">
      <c r="B271" s="3" t="s">
        <v>389</v>
      </c>
      <c r="C271" s="24">
        <v>13464.923893900428</v>
      </c>
      <c r="D271" s="24">
        <v>19176.488686332403</v>
      </c>
      <c r="E271" s="24">
        <v>25599.46465745951</v>
      </c>
      <c r="F271" s="24">
        <v>33009.0969593021</v>
      </c>
      <c r="G271" s="24">
        <v>49445.676244567585</v>
      </c>
      <c r="H271" s="70">
        <v>64161.506831861589</v>
      </c>
      <c r="I271" s="66">
        <v>73707.738705440948</v>
      </c>
      <c r="J271" s="26">
        <v>73707.738705440948</v>
      </c>
    </row>
    <row r="272" spans="2:52" x14ac:dyDescent="0.3">
      <c r="B272" s="3" t="s">
        <v>660</v>
      </c>
      <c r="C272" s="24">
        <v>6831.8987523086762</v>
      </c>
      <c r="D272" s="24">
        <v>10657.436642756498</v>
      </c>
      <c r="E272" s="24">
        <v>11698.393744642723</v>
      </c>
      <c r="F272" s="24">
        <v>17298.855205101219</v>
      </c>
      <c r="G272" s="24">
        <v>28876.980391813766</v>
      </c>
      <c r="H272" s="70">
        <v>41347.556139280816</v>
      </c>
      <c r="I272" s="66">
        <v>52500.691818181833</v>
      </c>
      <c r="J272" s="26">
        <v>52500.691818181833</v>
      </c>
    </row>
    <row r="273" spans="2:10" x14ac:dyDescent="0.3">
      <c r="B273" s="3" t="s">
        <v>390</v>
      </c>
      <c r="C273" s="24">
        <v>10538.127186418571</v>
      </c>
      <c r="D273" s="24">
        <v>13952.147665189599</v>
      </c>
      <c r="E273" s="24">
        <v>17547.644764270572</v>
      </c>
      <c r="F273" s="24">
        <v>23348.818283956978</v>
      </c>
      <c r="G273" s="24">
        <v>34277.690370352175</v>
      </c>
      <c r="H273" s="70">
        <v>48127.01682546868</v>
      </c>
      <c r="I273" s="66">
        <v>56820.705838926195</v>
      </c>
      <c r="J273" s="26">
        <v>56820.705838926195</v>
      </c>
    </row>
    <row r="274" spans="2:10" x14ac:dyDescent="0.3">
      <c r="B274" s="3" t="s">
        <v>391</v>
      </c>
      <c r="C274" s="24">
        <v>11956.175912027313</v>
      </c>
      <c r="D274" s="24">
        <v>16758.197842261907</v>
      </c>
      <c r="E274" s="24">
        <v>21386.062567197714</v>
      </c>
      <c r="F274" s="24">
        <v>26536.953532475494</v>
      </c>
      <c r="G274" s="24">
        <v>33590.891695558341</v>
      </c>
      <c r="H274" s="70">
        <v>40683.474819648698</v>
      </c>
      <c r="I274" s="66">
        <v>51150.293529411778</v>
      </c>
      <c r="J274" s="26">
        <v>51150.293529411778</v>
      </c>
    </row>
    <row r="275" spans="2:10" x14ac:dyDescent="0.3">
      <c r="B275" s="3" t="s">
        <v>392</v>
      </c>
      <c r="C275" s="24">
        <v>9231.9617730727896</v>
      </c>
      <c r="D275" s="24">
        <v>12440.195599562181</v>
      </c>
      <c r="E275" s="24">
        <v>18077.421294017262</v>
      </c>
      <c r="F275" s="24">
        <v>22715.904125941841</v>
      </c>
      <c r="G275" s="24">
        <v>33459.905114568064</v>
      </c>
      <c r="H275" s="70">
        <v>52430.773331154465</v>
      </c>
      <c r="I275" s="66">
        <v>63733.738461538487</v>
      </c>
      <c r="J275" s="26">
        <v>63733.738461538487</v>
      </c>
    </row>
    <row r="276" spans="2:10" x14ac:dyDescent="0.3">
      <c r="B276" s="3" t="s">
        <v>393</v>
      </c>
      <c r="C276" s="24">
        <v>14681.738477777777</v>
      </c>
      <c r="D276" s="24">
        <v>20471.414874572652</v>
      </c>
      <c r="E276" s="24">
        <v>27514.069128252613</v>
      </c>
      <c r="F276" s="24">
        <v>39061.984730341872</v>
      </c>
      <c r="G276" s="24">
        <v>55392.784262820503</v>
      </c>
      <c r="H276" s="70">
        <v>72477.077847403372</v>
      </c>
      <c r="I276" s="66">
        <v>90806.65272727274</v>
      </c>
      <c r="J276" s="26">
        <v>90806.65272727274</v>
      </c>
    </row>
    <row r="277" spans="2:10" x14ac:dyDescent="0.3">
      <c r="B277" s="3" t="s">
        <v>661</v>
      </c>
      <c r="C277" s="24">
        <v>8472.2536805096279</v>
      </c>
      <c r="D277" s="24">
        <v>10941.651399801589</v>
      </c>
      <c r="E277" s="24">
        <v>14223.187468806211</v>
      </c>
      <c r="F277" s="24">
        <v>16731.47168835254</v>
      </c>
      <c r="G277" s="24">
        <v>20385.632721280603</v>
      </c>
      <c r="H277" s="70">
        <v>28356.085712517466</v>
      </c>
      <c r="I277" s="66">
        <v>33340.87118644068</v>
      </c>
      <c r="J277" s="26">
        <v>33340.87118644068</v>
      </c>
    </row>
    <row r="278" spans="2:10" x14ac:dyDescent="0.3">
      <c r="B278" s="3" t="s">
        <v>394</v>
      </c>
      <c r="C278" s="24">
        <v>9283.1702721635975</v>
      </c>
      <c r="D278" s="24">
        <v>12430.577035537461</v>
      </c>
      <c r="E278" s="24">
        <v>17445.363168770487</v>
      </c>
      <c r="F278" s="24">
        <v>22264.958588056645</v>
      </c>
      <c r="G278" s="24">
        <v>31427.001759243209</v>
      </c>
      <c r="H278" s="70">
        <v>38167.157655555013</v>
      </c>
      <c r="I278" s="66">
        <v>42954.052754490993</v>
      </c>
      <c r="J278" s="26">
        <v>42954.052754490993</v>
      </c>
    </row>
    <row r="279" spans="2:10" x14ac:dyDescent="0.3">
      <c r="B279" s="3" t="s">
        <v>395</v>
      </c>
      <c r="C279" s="24">
        <v>11418.344390306105</v>
      </c>
      <c r="D279" s="24">
        <v>14361.571447696486</v>
      </c>
      <c r="E279" s="24">
        <v>18812.355361443562</v>
      </c>
      <c r="F279" s="24">
        <v>25584.509378427694</v>
      </c>
      <c r="G279" s="24">
        <v>35688.931937892514</v>
      </c>
      <c r="H279" s="70">
        <v>48450.708399831783</v>
      </c>
      <c r="I279" s="66">
        <v>58252.85025316455</v>
      </c>
      <c r="J279" s="26">
        <v>58252.85025316455</v>
      </c>
    </row>
    <row r="280" spans="2:10" x14ac:dyDescent="0.3">
      <c r="B280" s="3" t="s">
        <v>662</v>
      </c>
      <c r="C280" s="24">
        <v>5733.3059372523448</v>
      </c>
      <c r="D280" s="24">
        <v>8186.0513619415578</v>
      </c>
      <c r="E280" s="24">
        <v>10728.978616852793</v>
      </c>
      <c r="F280" s="24">
        <v>12668.013087863828</v>
      </c>
      <c r="G280" s="24">
        <v>16485.409613645115</v>
      </c>
      <c r="H280" s="70">
        <v>18992.786678127926</v>
      </c>
      <c r="I280" s="66">
        <v>24405.725263157896</v>
      </c>
      <c r="J280" s="26">
        <v>24405.725263157896</v>
      </c>
    </row>
    <row r="281" spans="2:10" x14ac:dyDescent="0.3">
      <c r="B281" s="3" t="s">
        <v>396</v>
      </c>
      <c r="C281" s="24">
        <v>13739.353187364888</v>
      </c>
      <c r="D281" s="24">
        <v>18768.050040031911</v>
      </c>
      <c r="E281" s="24">
        <v>24039.958833138237</v>
      </c>
      <c r="F281" s="24">
        <v>32784.944638635861</v>
      </c>
      <c r="G281" s="24">
        <v>47172.934104896492</v>
      </c>
      <c r="H281" s="70">
        <v>67945.338932949919</v>
      </c>
      <c r="I281" s="66">
        <v>81329.409919999976</v>
      </c>
      <c r="J281" s="61">
        <v>81329.409919999976</v>
      </c>
    </row>
    <row r="282" spans="2:10" x14ac:dyDescent="0.3">
      <c r="B282" s="3" t="s">
        <v>397</v>
      </c>
      <c r="C282" s="24">
        <v>11245.802277824356</v>
      </c>
      <c r="D282" s="24">
        <v>15049.773173435269</v>
      </c>
      <c r="E282" s="24">
        <v>20556.661730130905</v>
      </c>
      <c r="F282" s="24">
        <v>25013.61989714413</v>
      </c>
      <c r="G282" s="24">
        <v>35389.443265494912</v>
      </c>
      <c r="H282" s="70">
        <v>43742.981589314055</v>
      </c>
      <c r="I282" s="66">
        <v>61674.281886792451</v>
      </c>
      <c r="J282" s="26">
        <v>61674.281886792451</v>
      </c>
    </row>
    <row r="283" spans="2:10" x14ac:dyDescent="0.3">
      <c r="B283" s="3" t="s">
        <v>398</v>
      </c>
      <c r="C283" s="24">
        <v>10662.399833380385</v>
      </c>
      <c r="D283" s="24">
        <v>12807.407191264121</v>
      </c>
      <c r="E283" s="24">
        <v>16752.831404710174</v>
      </c>
      <c r="F283" s="24">
        <v>22717.679685590094</v>
      </c>
      <c r="G283" s="24">
        <v>31819.678162334381</v>
      </c>
      <c r="H283" s="70">
        <v>42153.820557235442</v>
      </c>
      <c r="I283" s="66">
        <v>47063.263048780493</v>
      </c>
      <c r="J283" s="26">
        <v>47063.263048780493</v>
      </c>
    </row>
    <row r="284" spans="2:10" x14ac:dyDescent="0.3">
      <c r="B284" s="3" t="s">
        <v>399</v>
      </c>
      <c r="C284" s="24">
        <v>8087.759053250913</v>
      </c>
      <c r="D284" s="24">
        <v>10120.730208682418</v>
      </c>
      <c r="E284" s="24">
        <v>16440.626563061436</v>
      </c>
      <c r="F284" s="24">
        <v>21069.289702844133</v>
      </c>
      <c r="G284" s="24">
        <v>30716.870765698102</v>
      </c>
      <c r="H284" s="70">
        <v>39607.56850353194</v>
      </c>
      <c r="I284" s="66">
        <v>45861.50504854368</v>
      </c>
      <c r="J284" s="26">
        <v>45861.50504854368</v>
      </c>
    </row>
    <row r="285" spans="2:10" x14ac:dyDescent="0.3">
      <c r="B285" s="3" t="s">
        <v>400</v>
      </c>
      <c r="C285" s="24">
        <v>12122.767821408312</v>
      </c>
      <c r="D285" s="24">
        <v>15945.549087462678</v>
      </c>
      <c r="E285" s="24">
        <v>21408.209724748511</v>
      </c>
      <c r="F285" s="24">
        <v>27123.380530846014</v>
      </c>
      <c r="G285" s="24">
        <v>38940.645561656427</v>
      </c>
      <c r="H285" s="70">
        <v>51263.240115165499</v>
      </c>
      <c r="I285" s="66">
        <v>57796.035901639356</v>
      </c>
      <c r="J285" s="26">
        <v>57796.035901639356</v>
      </c>
    </row>
    <row r="286" spans="2:10" x14ac:dyDescent="0.3">
      <c r="B286" s="3" t="s">
        <v>663</v>
      </c>
      <c r="C286" s="24">
        <v>9086.2217424603568</v>
      </c>
      <c r="D286" s="24">
        <v>14257.630440304041</v>
      </c>
      <c r="E286" s="24">
        <v>20025.834325427229</v>
      </c>
      <c r="F286" s="24">
        <v>22893.848425916989</v>
      </c>
      <c r="G286" s="24">
        <v>32903.514573379769</v>
      </c>
      <c r="H286" s="70">
        <v>46878.540279654648</v>
      </c>
      <c r="I286" s="66">
        <v>58642.159729729719</v>
      </c>
      <c r="J286" s="26">
        <v>58642.159729729719</v>
      </c>
    </row>
    <row r="287" spans="2:10" x14ac:dyDescent="0.3">
      <c r="B287" s="3" t="s">
        <v>401</v>
      </c>
      <c r="C287" s="24">
        <v>17717.013023901101</v>
      </c>
      <c r="D287" s="24">
        <v>25481.566111206237</v>
      </c>
      <c r="E287" s="24">
        <v>33921.573391708436</v>
      </c>
      <c r="F287" s="24">
        <v>40836.971002192986</v>
      </c>
      <c r="G287" s="24">
        <v>56065.605430555537</v>
      </c>
      <c r="H287" s="70">
        <v>75459.879603692199</v>
      </c>
      <c r="I287" s="66">
        <v>87181.736500000014</v>
      </c>
      <c r="J287" s="26">
        <v>87181.736500000014</v>
      </c>
    </row>
    <row r="288" spans="2:10" x14ac:dyDescent="0.3">
      <c r="B288" s="3" t="s">
        <v>402</v>
      </c>
      <c r="C288" s="24">
        <v>15531.536629604067</v>
      </c>
      <c r="D288" s="24">
        <v>20057.03249046432</v>
      </c>
      <c r="E288" s="24">
        <v>28668.956642814428</v>
      </c>
      <c r="F288" s="24">
        <v>38018.337528527751</v>
      </c>
      <c r="G288" s="24">
        <v>50312.214896694328</v>
      </c>
      <c r="H288" s="70">
        <v>61608.577167372889</v>
      </c>
      <c r="I288" s="66">
        <v>69717.155593220348</v>
      </c>
      <c r="J288" s="26">
        <v>69717.155593220348</v>
      </c>
    </row>
    <row r="289" spans="2:10" x14ac:dyDescent="0.3">
      <c r="B289" s="3" t="s">
        <v>664</v>
      </c>
      <c r="C289" s="24">
        <v>8307.4164950241902</v>
      </c>
      <c r="D289" s="24">
        <v>10755.256164692299</v>
      </c>
      <c r="E289" s="24">
        <v>14800.691105793665</v>
      </c>
      <c r="F289" s="24">
        <v>19664.713770968239</v>
      </c>
      <c r="G289" s="24">
        <v>28935.781250651358</v>
      </c>
      <c r="H289" s="70">
        <v>42001.006233369619</v>
      </c>
      <c r="I289" s="66">
        <v>47855.39075471698</v>
      </c>
      <c r="J289" s="26">
        <v>47855.39075471698</v>
      </c>
    </row>
    <row r="290" spans="2:10" x14ac:dyDescent="0.3">
      <c r="B290" s="5" t="s">
        <v>665</v>
      </c>
      <c r="C290" s="25">
        <v>11252.419169118357</v>
      </c>
      <c r="D290" s="25">
        <v>12558.765578350662</v>
      </c>
      <c r="E290" s="25">
        <v>17775.116269547896</v>
      </c>
      <c r="F290" s="25">
        <v>23935.042600174871</v>
      </c>
      <c r="G290" s="25">
        <v>36437.696163753462</v>
      </c>
      <c r="H290" s="90">
        <v>56570.103434877565</v>
      </c>
      <c r="I290" s="67">
        <v>67505.93619047619</v>
      </c>
      <c r="J290" s="62">
        <v>67505.93619047619</v>
      </c>
    </row>
    <row r="291" spans="2:10" x14ac:dyDescent="0.3">
      <c r="B291" s="71" t="s">
        <v>674</v>
      </c>
    </row>
    <row r="294" spans="2:10" ht="18" x14ac:dyDescent="0.35">
      <c r="B294" s="7" t="s">
        <v>409</v>
      </c>
    </row>
    <row r="295" spans="2:10" x14ac:dyDescent="0.3">
      <c r="B295" s="8" t="s">
        <v>220</v>
      </c>
    </row>
    <row r="297" spans="2:10" x14ac:dyDescent="0.3">
      <c r="B297" s="29" t="s">
        <v>586</v>
      </c>
      <c r="C297" s="30">
        <v>2015</v>
      </c>
      <c r="D297" s="30" t="s">
        <v>205</v>
      </c>
      <c r="E297" s="30" t="s">
        <v>206</v>
      </c>
      <c r="F297" s="30">
        <v>2018</v>
      </c>
      <c r="G297" s="30" t="s">
        <v>207</v>
      </c>
      <c r="H297" s="72" t="s">
        <v>208</v>
      </c>
      <c r="I297" s="41" t="s">
        <v>676</v>
      </c>
      <c r="J297" s="49">
        <v>44197</v>
      </c>
    </row>
    <row r="298" spans="2:10" x14ac:dyDescent="0.3">
      <c r="B298" s="31" t="s">
        <v>408</v>
      </c>
      <c r="C298" s="57">
        <f>+((C299*'III. Empleo'!C299)+('II. Salarios'!C315*'III. Empleo'!C315)+('III. Empleo'!C322*'II. Salarios'!C322)+('II. Salarios'!C335*'III. Empleo'!C335)+('II. Salarios'!C340*'III. Empleo'!C340)+('III. Empleo'!C346*'II. Salarios'!C346)+('II. Salarios'!C350*'III. Empleo'!C350)+('III. Empleo'!C354*'II. Salarios'!C354)+('II. Salarios'!C362*'III. Empleo'!C362)+('III. Empleo'!C369*'II. Salarios'!C369)+('II. Salarios'!C373*'III. Empleo'!C373)+('III. Empleo'!C387*'II. Salarios'!C387)+('II. Salarios'!C397*'III. Empleo'!C397)+('III. Empleo'!C415*'II. Salarios'!C415)+('II. Salarios'!C426*'III. Empleo'!C426)+('III. Empleo'!C431*'II. Salarios'!C431)+('II. Salarios'!C442*'III. Empleo'!C442)+('III. Empleo'!C449*'II. Salarios'!C449)+('II. Salarios'!C458*'III. Empleo'!C458)+('III. Empleo'!C475*'II. Salarios'!C475)+('II. Salarios'!C479*'III. Empleo'!C479)+('III. Empleo'!C484*'II. Salarios'!C484)+('II. Salarios'!C490*'III. Empleo'!C490)+('III. Empleo'!C494*'II. Salarios'!C494))/'III. Empleo'!C298</f>
        <v>7221.2165378082518</v>
      </c>
      <c r="D298" s="57">
        <f>+((D299*'III. Empleo'!D299)+('II. Salarios'!D315*'III. Empleo'!D315)+('III. Empleo'!D322*'II. Salarios'!D322)+('II. Salarios'!D335*'III. Empleo'!D335)+('II. Salarios'!D340*'III. Empleo'!D340)+('III. Empleo'!D346*'II. Salarios'!D346)+('II. Salarios'!D350*'III. Empleo'!D350)+('III. Empleo'!D354*'II. Salarios'!D354)+('II. Salarios'!D362*'III. Empleo'!D362)+('III. Empleo'!D369*'II. Salarios'!D369)+('II. Salarios'!D373*'III. Empleo'!D373)+('III. Empleo'!D387*'II. Salarios'!D387)+('II. Salarios'!D397*'III. Empleo'!D397)+('III. Empleo'!D415*'II. Salarios'!D415)+('II. Salarios'!D426*'III. Empleo'!D426)+('III. Empleo'!D431*'II. Salarios'!D431)+('II. Salarios'!D442*'III. Empleo'!D442)+('III. Empleo'!D449*'II. Salarios'!D449)+('II. Salarios'!D458*'III. Empleo'!D458)+('III. Empleo'!D475*'II. Salarios'!D475)+('II. Salarios'!D479*'III. Empleo'!D479)+('III. Empleo'!D484*'II. Salarios'!D484)+('II. Salarios'!D490*'III. Empleo'!D490)+('III. Empleo'!D494*'II. Salarios'!D494))/'III. Empleo'!D298</f>
        <v>9569.5082742181658</v>
      </c>
      <c r="E298" s="57">
        <f>+((E299*'III. Empleo'!E299)+('II. Salarios'!E315*'III. Empleo'!E315)+('III. Empleo'!E322*'II. Salarios'!E322)+('II. Salarios'!E335*'III. Empleo'!E335)+('II. Salarios'!E340*'III. Empleo'!E340)+('III. Empleo'!E346*'II. Salarios'!E346)+('II. Salarios'!E350*'III. Empleo'!E350)+('III. Empleo'!E354*'II. Salarios'!E354)+('II. Salarios'!E362*'III. Empleo'!E362)+('III. Empleo'!E369*'II. Salarios'!E369)+('II. Salarios'!E373*'III. Empleo'!E373)+('III. Empleo'!E387*'II. Salarios'!E387)+('II. Salarios'!E397*'III. Empleo'!E397)+('III. Empleo'!E415*'II. Salarios'!E415)+('II. Salarios'!E426*'III. Empleo'!E426)+('III. Empleo'!E431*'II. Salarios'!E431)+('II. Salarios'!E442*'III. Empleo'!E442)+('III. Empleo'!E449*'II. Salarios'!E449)+('II. Salarios'!E458*'III. Empleo'!E458)+('III. Empleo'!E475*'II. Salarios'!E475)+('II. Salarios'!E479*'III. Empleo'!E479)+('III. Empleo'!E484*'II. Salarios'!E484)+('II. Salarios'!E490*'III. Empleo'!E490)+('III. Empleo'!E494*'II. Salarios'!E494))/'III. Empleo'!E298</f>
        <v>12925.183516393008</v>
      </c>
      <c r="F298" s="57">
        <f>+((F299*'III. Empleo'!F299)+('II. Salarios'!F315*'III. Empleo'!F315)+('III. Empleo'!F322*'II. Salarios'!F322)+('II. Salarios'!F335*'III. Empleo'!F335)+('II. Salarios'!F340*'III. Empleo'!F340)+('III. Empleo'!F346*'II. Salarios'!F346)+('II. Salarios'!F350*'III. Empleo'!F350)+('III. Empleo'!F354*'II. Salarios'!F354)+('II. Salarios'!F362*'III. Empleo'!F362)+('III. Empleo'!F369*'II. Salarios'!F369)+('II. Salarios'!F373*'III. Empleo'!F373)+('III. Empleo'!F387*'II. Salarios'!F387)+('II. Salarios'!F397*'III. Empleo'!F397)+('III. Empleo'!F415*'II. Salarios'!F415)+('II. Salarios'!F426*'III. Empleo'!F426)+('III. Empleo'!F431*'II. Salarios'!F431)+('II. Salarios'!F442*'III. Empleo'!F442)+('III. Empleo'!F449*'II. Salarios'!F449)+('II. Salarios'!F458*'III. Empleo'!F458)+('III. Empleo'!F475*'II. Salarios'!F475)+('II. Salarios'!F479*'III. Empleo'!F479)+('III. Empleo'!F484*'II. Salarios'!F484)+('II. Salarios'!F490*'III. Empleo'!F490)+('III. Empleo'!F494*'II. Salarios'!F494))/'III. Empleo'!F298</f>
        <v>16691.286549135788</v>
      </c>
      <c r="G298" s="57">
        <f>+((G299*'III. Empleo'!G299)+('II. Salarios'!G315*'III. Empleo'!G315)+('III. Empleo'!G322*'II. Salarios'!G322)+('II. Salarios'!G335*'III. Empleo'!G335)+('II. Salarios'!G340*'III. Empleo'!G340)+('III. Empleo'!G346*'II. Salarios'!G346)+('II. Salarios'!G350*'III. Empleo'!G350)+('III. Empleo'!G354*'II. Salarios'!G354)+('II. Salarios'!G362*'III. Empleo'!G362)+('III. Empleo'!G369*'II. Salarios'!G369)+('II. Salarios'!G373*'III. Empleo'!G373)+('III. Empleo'!G387*'II. Salarios'!G387)+('II. Salarios'!G397*'III. Empleo'!G397)+('III. Empleo'!G415*'II. Salarios'!G415)+('II. Salarios'!G426*'III. Empleo'!G426)+('III. Empleo'!G431*'II. Salarios'!G431)+('II. Salarios'!G442*'III. Empleo'!G442)+('III. Empleo'!G449*'II. Salarios'!G449)+('II. Salarios'!G458*'III. Empleo'!G458)+('III. Empleo'!G475*'II. Salarios'!G475)+('II. Salarios'!G479*'III. Empleo'!G479)+('III. Empleo'!G484*'II. Salarios'!G484)+('II. Salarios'!G490*'III. Empleo'!G490)+('III. Empleo'!G494*'II. Salarios'!G494))/'III. Empleo'!G298</f>
        <v>22178.516962930295</v>
      </c>
      <c r="H298" s="88">
        <f>+((H299*'III. Empleo'!H299)+('II. Salarios'!H315*'III. Empleo'!H315)+('III. Empleo'!H322*'II. Salarios'!H322)+('II. Salarios'!H335*'III. Empleo'!H335)+('II. Salarios'!H340*'III. Empleo'!H340)+('III. Empleo'!H346*'II. Salarios'!H346)+('II. Salarios'!H350*'III. Empleo'!H350)+('III. Empleo'!H354*'II. Salarios'!H354)+('II. Salarios'!H362*'III. Empleo'!H362)+('III. Empleo'!H369*'II. Salarios'!H369)+('II. Salarios'!H373*'III. Empleo'!H373)+('III. Empleo'!H387*'II. Salarios'!H387)+('II. Salarios'!H397*'III. Empleo'!H397)+('III. Empleo'!H415*'II. Salarios'!H415)+('II. Salarios'!H426*'III. Empleo'!H426)+('III. Empleo'!H431*'II. Salarios'!H431)+('II. Salarios'!H442*'III. Empleo'!H442)+('III. Empleo'!H449*'II. Salarios'!H449)+('II. Salarios'!H458*'III. Empleo'!H458)+('III. Empleo'!H475*'II. Salarios'!H475)+('II. Salarios'!H479*'III. Empleo'!H479)+('III. Empleo'!H484*'II. Salarios'!H484)+('II. Salarios'!H490*'III. Empleo'!H490)+('III. Empleo'!H494*'II. Salarios'!H494))/'III. Empleo'!H298</f>
        <v>29180.128089033547</v>
      </c>
      <c r="I298" s="64">
        <f>+((I299*'III. Empleo'!I299)+('II. Salarios'!I315*'III. Empleo'!I315)+('III. Empleo'!I322*'II. Salarios'!I322)+('II. Salarios'!I335*'III. Empleo'!I335)+('II. Salarios'!I340*'III. Empleo'!I340)+('III. Empleo'!I346*'II. Salarios'!I346)+('II. Salarios'!I350*'III. Empleo'!I350)+('III. Empleo'!I354*'II. Salarios'!I354)+('II. Salarios'!I362*'III. Empleo'!I362)+('III. Empleo'!I369*'II. Salarios'!I369)+('II. Salarios'!I373*'III. Empleo'!I373)+('III. Empleo'!I387*'II. Salarios'!I387)+('II. Salarios'!I397*'III. Empleo'!I397)+('III. Empleo'!I415*'II. Salarios'!I415)+('II. Salarios'!I426*'III. Empleo'!I426)+('III. Empleo'!I431*'II. Salarios'!I431)+('II. Salarios'!I442*'III. Empleo'!I442)+('III. Empleo'!I449*'II. Salarios'!I449)+('II. Salarios'!I458*'III. Empleo'!I458)+('III. Empleo'!I475*'II. Salarios'!I475)+('II. Salarios'!I479*'III. Empleo'!I479)+('III. Empleo'!I484*'II. Salarios'!I484)+('II. Salarios'!I490*'III. Empleo'!I490)+('III. Empleo'!I494*'II. Salarios'!I494))/'III. Empleo'!I298</f>
        <v>36171.496123249301</v>
      </c>
      <c r="J298" s="59">
        <f>+((J299*'III. Empleo'!J299)+('II. Salarios'!J315*'III. Empleo'!J315)+('III. Empleo'!J322*'II. Salarios'!J322)+('II. Salarios'!J335*'III. Empleo'!J335)+('II. Salarios'!J340*'III. Empleo'!J340)+('III. Empleo'!J346*'II. Salarios'!J346)+('II. Salarios'!J350*'III. Empleo'!J350)+('III. Empleo'!J354*'II. Salarios'!J354)+('II. Salarios'!J362*'III. Empleo'!J362)+('III. Empleo'!J369*'II. Salarios'!J369)+('II. Salarios'!J373*'III. Empleo'!J373)+('III. Empleo'!J387*'II. Salarios'!J387)+('II. Salarios'!J397*'III. Empleo'!J397)+('III. Empleo'!J415*'II. Salarios'!J415)+('II. Salarios'!J426*'III. Empleo'!J426)+('III. Empleo'!J431*'II. Salarios'!J431)+('II. Salarios'!J442*'III. Empleo'!J442)+('III. Empleo'!J449*'II. Salarios'!J449)+('II. Salarios'!J458*'III. Empleo'!J458)+('III. Empleo'!J475*'II. Salarios'!J475)+('II. Salarios'!J479*'III. Empleo'!J479)+('III. Empleo'!J484*'II. Salarios'!J484)+('II. Salarios'!J490*'III. Empleo'!J490)+('III. Empleo'!J494*'II. Salarios'!J494))/'III. Empleo'!J298</f>
        <v>36171.496123249301</v>
      </c>
    </row>
    <row r="299" spans="2:10" x14ac:dyDescent="0.3">
      <c r="B299" s="31" t="s">
        <v>180</v>
      </c>
      <c r="C299" s="58">
        <f>+SUMPRODUCT(C300:C314,'III. Empleo'!C300:C314)/'III. Empleo'!C299</f>
        <v>7191.0775454691538</v>
      </c>
      <c r="D299" s="58">
        <f>+SUMPRODUCT(D300:D314,'III. Empleo'!D300:D314)/'III. Empleo'!D299</f>
        <v>9475.466958646537</v>
      </c>
      <c r="E299" s="58">
        <f>+SUMPRODUCT(E300:E314,'III. Empleo'!E300:E314)/'III. Empleo'!E299</f>
        <v>13849.186809685143</v>
      </c>
      <c r="F299" s="58">
        <f>+SUMPRODUCT(F300:F314,'III. Empleo'!F300:F314)/'III. Empleo'!F299</f>
        <v>17508.543576823904</v>
      </c>
      <c r="G299" s="58">
        <f>+SUMPRODUCT(G300:G314,'III. Empleo'!G300:G314)/'III. Empleo'!G299</f>
        <v>22203.977294915112</v>
      </c>
      <c r="H299" s="89">
        <f>+SUMPRODUCT(H300:H314,'III. Empleo'!H300:H314)/'III. Empleo'!H299</f>
        <v>27475.333271677766</v>
      </c>
      <c r="I299" s="65">
        <f>+SUMPRODUCT(I300:I314,'III. Empleo'!I300:I314)/'III. Empleo'!I299</f>
        <v>30958.437991803276</v>
      </c>
      <c r="J299" s="60">
        <f>+SUMPRODUCT(J300:J314,'III. Empleo'!J300:J314)/'III. Empleo'!J299</f>
        <v>30958.437991803276</v>
      </c>
    </row>
    <row r="300" spans="2:10" x14ac:dyDescent="0.3">
      <c r="B300" s="3" t="s">
        <v>410</v>
      </c>
      <c r="C300" s="24">
        <v>5636.9152896825408</v>
      </c>
      <c r="D300" s="24">
        <v>9496.3893333333326</v>
      </c>
      <c r="E300" s="24">
        <v>12852.833715277775</v>
      </c>
      <c r="F300" s="24">
        <v>16082.781294642858</v>
      </c>
      <c r="G300" s="24">
        <v>17614.785626202505</v>
      </c>
      <c r="H300" s="70">
        <v>20757.460589375904</v>
      </c>
      <c r="I300" s="66">
        <v>23917.458749999998</v>
      </c>
      <c r="J300" s="26">
        <v>23917.458749999998</v>
      </c>
    </row>
    <row r="301" spans="2:10" x14ac:dyDescent="0.3">
      <c r="B301" s="3" t="s">
        <v>411</v>
      </c>
      <c r="C301" s="24">
        <v>5654.4907142857146</v>
      </c>
      <c r="D301" s="24">
        <v>7338.3867708333337</v>
      </c>
      <c r="E301" s="24">
        <v>9612.8649999999998</v>
      </c>
      <c r="F301" s="24">
        <v>12305.348854166665</v>
      </c>
      <c r="G301" s="24">
        <v>16845.593497023812</v>
      </c>
      <c r="H301" s="70">
        <v>21640.553333333333</v>
      </c>
      <c r="I301" s="66">
        <v>25827.866249999999</v>
      </c>
      <c r="J301" s="26">
        <v>25827.866249999999</v>
      </c>
    </row>
    <row r="302" spans="2:10" x14ac:dyDescent="0.3">
      <c r="B302" s="3" t="s">
        <v>412</v>
      </c>
      <c r="C302" s="24">
        <v>8171.4533333333347</v>
      </c>
      <c r="D302" s="24">
        <v>10269.617833333336</v>
      </c>
      <c r="E302" s="24">
        <v>14443.741666666669</v>
      </c>
      <c r="F302" s="24">
        <v>15990.638968253968</v>
      </c>
      <c r="G302" s="24">
        <v>21382.958888888887</v>
      </c>
      <c r="H302" s="70">
        <v>29820.670555555556</v>
      </c>
      <c r="I302" s="66">
        <v>35988.26666666667</v>
      </c>
      <c r="J302" s="26">
        <v>35988.26666666667</v>
      </c>
    </row>
    <row r="303" spans="2:10" x14ac:dyDescent="0.3">
      <c r="B303" s="3" t="s">
        <v>413</v>
      </c>
      <c r="C303" s="24">
        <v>8264.3126933997719</v>
      </c>
      <c r="D303" s="24">
        <v>11271.727198515744</v>
      </c>
      <c r="E303" s="24">
        <v>14107.658131216311</v>
      </c>
      <c r="F303" s="24">
        <v>17076.957754287057</v>
      </c>
      <c r="G303" s="24">
        <v>22188.942520403984</v>
      </c>
      <c r="H303" s="70">
        <v>28622.395329272229</v>
      </c>
      <c r="I303" s="66">
        <v>30300.413</v>
      </c>
      <c r="J303" s="26">
        <v>30300.413</v>
      </c>
    </row>
    <row r="304" spans="2:10" x14ac:dyDescent="0.3">
      <c r="B304" s="3" t="s">
        <v>414</v>
      </c>
      <c r="C304" s="24">
        <v>5596.1468888888894</v>
      </c>
      <c r="D304" s="24">
        <v>7539.1008333333348</v>
      </c>
      <c r="E304" s="24">
        <v>10180.187833333332</v>
      </c>
      <c r="F304" s="24">
        <v>13658.397333333334</v>
      </c>
      <c r="G304" s="24">
        <v>19430.847222222223</v>
      </c>
      <c r="H304" s="70">
        <v>35320.919374999998</v>
      </c>
      <c r="I304" s="66">
        <v>35934.75</v>
      </c>
      <c r="J304" s="26">
        <v>35934.75</v>
      </c>
    </row>
    <row r="305" spans="2:10" x14ac:dyDescent="0.3">
      <c r="B305" s="3" t="s">
        <v>415</v>
      </c>
      <c r="C305" s="24">
        <v>7980.531712962963</v>
      </c>
      <c r="D305" s="24">
        <v>12925.350597222221</v>
      </c>
      <c r="E305" s="24">
        <v>20064.392380952373</v>
      </c>
      <c r="F305" s="24">
        <v>23666.408928571429</v>
      </c>
      <c r="G305" s="24">
        <v>29232.655711580082</v>
      </c>
      <c r="H305" s="70">
        <v>34099.816899200341</v>
      </c>
      <c r="I305" s="66">
        <v>40458.617500000008</v>
      </c>
      <c r="J305" s="26">
        <v>40458.617500000008</v>
      </c>
    </row>
    <row r="306" spans="2:10" x14ac:dyDescent="0.3">
      <c r="B306" s="3" t="s">
        <v>416</v>
      </c>
      <c r="C306" s="24">
        <v>6167.9430925925917</v>
      </c>
      <c r="D306" s="24">
        <v>5940.8696994949505</v>
      </c>
      <c r="E306" s="24">
        <v>6061.9547222222209</v>
      </c>
      <c r="F306" s="24">
        <v>7631.3021064814811</v>
      </c>
      <c r="G306" s="24">
        <v>12676.997870370373</v>
      </c>
      <c r="H306" s="70">
        <v>14875.648333333336</v>
      </c>
      <c r="I306" s="66">
        <v>29020.66375</v>
      </c>
      <c r="J306" s="26">
        <v>29020.66375</v>
      </c>
    </row>
    <row r="307" spans="2:10" x14ac:dyDescent="0.3">
      <c r="B307" s="3" t="s">
        <v>417</v>
      </c>
      <c r="C307" s="24">
        <v>6654.4155810420498</v>
      </c>
      <c r="D307" s="24">
        <v>8432.0705459634737</v>
      </c>
      <c r="E307" s="24">
        <v>10659.971124915655</v>
      </c>
      <c r="F307" s="24">
        <v>13308.18439024619</v>
      </c>
      <c r="G307" s="24">
        <v>15375.319506281658</v>
      </c>
      <c r="H307" s="70">
        <v>19403.592871983205</v>
      </c>
      <c r="I307" s="66">
        <v>22324.239756097562</v>
      </c>
      <c r="J307" s="26">
        <v>22324.239756097562</v>
      </c>
    </row>
    <row r="308" spans="2:10" x14ac:dyDescent="0.3">
      <c r="B308" s="3" t="s">
        <v>418</v>
      </c>
      <c r="C308" s="24">
        <v>7793.1966666666658</v>
      </c>
      <c r="D308" s="24">
        <v>11357.390833333333</v>
      </c>
      <c r="E308" s="24">
        <v>17162.476250000003</v>
      </c>
      <c r="F308" s="24">
        <v>24074.730416666669</v>
      </c>
      <c r="G308" s="24">
        <v>31510.808333333338</v>
      </c>
      <c r="H308" s="70">
        <v>41659.571250000015</v>
      </c>
      <c r="I308" s="66">
        <v>48475.647500000006</v>
      </c>
      <c r="J308" s="26">
        <v>48475.647500000006</v>
      </c>
    </row>
    <row r="309" spans="2:10" x14ac:dyDescent="0.3">
      <c r="B309" s="3" t="s">
        <v>419</v>
      </c>
      <c r="C309" s="24">
        <v>7541.6512860931334</v>
      </c>
      <c r="D309" s="24">
        <v>9229.5443387314426</v>
      </c>
      <c r="E309" s="24">
        <v>16499.142012986867</v>
      </c>
      <c r="F309" s="24">
        <v>22212.891236567124</v>
      </c>
      <c r="G309" s="24">
        <v>28806.903625421724</v>
      </c>
      <c r="H309" s="70">
        <v>33960.524228150411</v>
      </c>
      <c r="I309" s="66">
        <v>36965.729024390232</v>
      </c>
      <c r="J309" s="26">
        <v>36965.729024390232</v>
      </c>
    </row>
    <row r="310" spans="2:10" x14ac:dyDescent="0.3">
      <c r="B310" s="3" t="s">
        <v>420</v>
      </c>
      <c r="C310" s="24">
        <v>6587.4621874999984</v>
      </c>
      <c r="D310" s="24">
        <v>8842.083541666665</v>
      </c>
      <c r="E310" s="24">
        <v>12303.524444444445</v>
      </c>
      <c r="F310" s="24">
        <v>16230.736446759258</v>
      </c>
      <c r="G310" s="24">
        <v>20006.840925925932</v>
      </c>
      <c r="H310" s="70">
        <v>29949.772182539684</v>
      </c>
      <c r="I310" s="66">
        <v>34528.885714285716</v>
      </c>
      <c r="J310" s="26">
        <v>34528.885714285716</v>
      </c>
    </row>
    <row r="311" spans="2:10" x14ac:dyDescent="0.3">
      <c r="B311" s="3" t="s">
        <v>421</v>
      </c>
      <c r="C311" s="24">
        <v>4990.5533333333342</v>
      </c>
      <c r="D311" s="24">
        <v>6720.2206250000008</v>
      </c>
      <c r="E311" s="24">
        <v>8927.9375</v>
      </c>
      <c r="F311" s="24">
        <v>13800.011388888886</v>
      </c>
      <c r="G311" s="24">
        <v>18999.285722222223</v>
      </c>
      <c r="H311" s="70">
        <v>25501.133666666665</v>
      </c>
      <c r="I311" s="66">
        <v>31556.45</v>
      </c>
      <c r="J311" s="26">
        <v>31556.45</v>
      </c>
    </row>
    <row r="312" spans="2:10" x14ac:dyDescent="0.3">
      <c r="B312" s="3" t="s">
        <v>422</v>
      </c>
      <c r="C312" s="24">
        <v>7125.4917261904775</v>
      </c>
      <c r="D312" s="24">
        <v>10178.196904761908</v>
      </c>
      <c r="E312" s="24">
        <v>19059.547023809519</v>
      </c>
      <c r="F312" s="24">
        <v>21783.478861111114</v>
      </c>
      <c r="G312" s="24">
        <v>24527.713214285715</v>
      </c>
      <c r="H312" s="70">
        <v>25648.840744047619</v>
      </c>
      <c r="I312" s="66">
        <v>25148.43375</v>
      </c>
      <c r="J312" s="26">
        <v>25148.43375</v>
      </c>
    </row>
    <row r="313" spans="2:10" x14ac:dyDescent="0.3">
      <c r="B313" s="3" t="s">
        <v>423</v>
      </c>
      <c r="C313" s="24">
        <v>10108.59571637427</v>
      </c>
      <c r="D313" s="24">
        <v>13492.621287280703</v>
      </c>
      <c r="E313" s="24">
        <v>17598.453094751865</v>
      </c>
      <c r="F313" s="24">
        <v>21455.535673076924</v>
      </c>
      <c r="G313" s="24">
        <v>24557.438185669536</v>
      </c>
      <c r="H313" s="70">
        <v>30175.833768315806</v>
      </c>
      <c r="I313" s="66">
        <v>33776.538666666682</v>
      </c>
      <c r="J313" s="26">
        <v>33776.538666666682</v>
      </c>
    </row>
    <row r="314" spans="2:10" x14ac:dyDescent="0.3">
      <c r="B314" s="3" t="s">
        <v>424</v>
      </c>
      <c r="C314" s="24">
        <v>4850.3344242424228</v>
      </c>
      <c r="D314" s="24">
        <v>7265.1154166666674</v>
      </c>
      <c r="E314" s="24">
        <v>10638.906000000001</v>
      </c>
      <c r="F314" s="24">
        <v>14513.146666666667</v>
      </c>
      <c r="G314" s="24">
        <v>19305.120972222219</v>
      </c>
      <c r="H314" s="70">
        <v>27099.067777777778</v>
      </c>
      <c r="I314" s="66">
        <v>30543.253333333334</v>
      </c>
      <c r="J314" s="26">
        <v>30543.253333333334</v>
      </c>
    </row>
    <row r="315" spans="2:10" x14ac:dyDescent="0.3">
      <c r="B315" s="31" t="s">
        <v>181</v>
      </c>
      <c r="C315" s="58">
        <f>+SUMPRODUCT(C316:C321,'III. Empleo'!C316:C321)/'III. Empleo'!C315</f>
        <v>6877.7688776699069</v>
      </c>
      <c r="D315" s="58">
        <f>+SUMPRODUCT(D316:D321,'III. Empleo'!D316:D321)/'III. Empleo'!D315</f>
        <v>10058.776571932789</v>
      </c>
      <c r="E315" s="58">
        <f>+SUMPRODUCT(E316:E321,'III. Empleo'!E316:E321)/'III. Empleo'!E315</f>
        <v>13612.898463270672</v>
      </c>
      <c r="F315" s="58">
        <f>+SUMPRODUCT(F316:F321,'III. Empleo'!F316:F321)/'III. Empleo'!F315</f>
        <v>17600.621489643097</v>
      </c>
      <c r="G315" s="58">
        <f>+SUMPRODUCT(G316:G321,'III. Empleo'!G316:G321)/'III. Empleo'!G315</f>
        <v>25933.993198121712</v>
      </c>
      <c r="H315" s="89">
        <f>+SUMPRODUCT(H316:H321,'III. Empleo'!H316:H321)/'III. Empleo'!H315</f>
        <v>35830.019504568838</v>
      </c>
      <c r="I315" s="65">
        <f>+SUMPRODUCT(I316:I321,'III. Empleo'!I316:I321)/'III. Empleo'!I315</f>
        <v>44711.597878787885</v>
      </c>
      <c r="J315" s="60">
        <f>+SUMPRODUCT(J316:J321,'III. Empleo'!J316:J321)/'III. Empleo'!J315</f>
        <v>44711.597878787885</v>
      </c>
    </row>
    <row r="316" spans="2:10" x14ac:dyDescent="0.3">
      <c r="B316" s="3" t="s">
        <v>425</v>
      </c>
      <c r="C316" s="24">
        <v>3287.5</v>
      </c>
      <c r="D316" s="24">
        <v>13754.166666666666</v>
      </c>
      <c r="E316" s="24">
        <v>18480</v>
      </c>
      <c r="F316" s="24">
        <v>22365</v>
      </c>
      <c r="G316" s="24">
        <v>28625</v>
      </c>
      <c r="H316" s="70">
        <v>36300</v>
      </c>
      <c r="I316" s="66">
        <v>42000</v>
      </c>
      <c r="J316" s="26">
        <v>42000</v>
      </c>
    </row>
    <row r="317" spans="2:10" x14ac:dyDescent="0.3">
      <c r="B317" s="3" t="s">
        <v>426</v>
      </c>
      <c r="C317" s="24">
        <v>11162.485527777777</v>
      </c>
      <c r="D317" s="24">
        <v>17053.201007575757</v>
      </c>
      <c r="E317" s="24">
        <v>22963.797727272729</v>
      </c>
      <c r="F317" s="24">
        <v>32023.292520202023</v>
      </c>
      <c r="G317" s="24">
        <v>48309.791906565661</v>
      </c>
      <c r="H317" s="70">
        <v>71258.924545454545</v>
      </c>
      <c r="I317" s="66">
        <v>81287.593636363643</v>
      </c>
      <c r="J317" s="26">
        <v>81287.593636363643</v>
      </c>
    </row>
    <row r="318" spans="2:10" x14ac:dyDescent="0.3">
      <c r="B318" s="3" t="s">
        <v>427</v>
      </c>
      <c r="C318" s="24">
        <v>6920.1583571428573</v>
      </c>
      <c r="D318" s="24">
        <v>9180.4739909600194</v>
      </c>
      <c r="E318" s="24">
        <v>11585.538212159981</v>
      </c>
      <c r="F318" s="24">
        <v>14443.897138153878</v>
      </c>
      <c r="G318" s="24">
        <v>21197.02818942157</v>
      </c>
      <c r="H318" s="70">
        <v>28879.167274517938</v>
      </c>
      <c r="I318" s="66">
        <v>38959.279000000002</v>
      </c>
      <c r="J318" s="26">
        <v>38959.279000000002</v>
      </c>
    </row>
    <row r="319" spans="2:10" x14ac:dyDescent="0.3">
      <c r="B319" s="3" t="s">
        <v>428</v>
      </c>
      <c r="C319" s="24">
        <v>5337.7333653846154</v>
      </c>
      <c r="D319" s="24">
        <v>7668.335215338695</v>
      </c>
      <c r="E319" s="24">
        <v>12397.656900934051</v>
      </c>
      <c r="F319" s="24">
        <v>14774.273912337665</v>
      </c>
      <c r="G319" s="24">
        <v>21839.588831304143</v>
      </c>
      <c r="H319" s="70">
        <v>31649.566775608244</v>
      </c>
      <c r="I319" s="66">
        <v>40900.699166666658</v>
      </c>
      <c r="J319" s="26">
        <v>40900.699166666658</v>
      </c>
    </row>
    <row r="320" spans="2:10" x14ac:dyDescent="0.3">
      <c r="B320" s="3" t="s">
        <v>429</v>
      </c>
      <c r="C320" s="24">
        <v>5394.3291666666673</v>
      </c>
      <c r="D320" s="24">
        <v>13779.696666666665</v>
      </c>
      <c r="E320" s="24">
        <v>17456.044999999995</v>
      </c>
      <c r="F320" s="24">
        <v>23041.980000000007</v>
      </c>
      <c r="G320" s="24">
        <v>33596.708333333336</v>
      </c>
      <c r="H320" s="70">
        <v>35009.833333333336</v>
      </c>
      <c r="I320" s="66">
        <v>46685.2</v>
      </c>
      <c r="J320" s="26">
        <v>46685.2</v>
      </c>
    </row>
    <row r="321" spans="2:10" x14ac:dyDescent="0.3">
      <c r="B321" s="3" t="s">
        <v>430</v>
      </c>
      <c r="C321" s="24">
        <v>5898.161481481482</v>
      </c>
      <c r="D321" s="24">
        <v>8355.320787037037</v>
      </c>
      <c r="E321" s="24">
        <v>13011.306145833334</v>
      </c>
      <c r="F321" s="24">
        <v>20342.028020833332</v>
      </c>
      <c r="G321" s="24">
        <v>27587.272500000003</v>
      </c>
      <c r="H321" s="70">
        <v>39507.749472222225</v>
      </c>
      <c r="I321" s="66">
        <v>40679.769999999997</v>
      </c>
      <c r="J321" s="26">
        <v>40679.769999999997</v>
      </c>
    </row>
    <row r="322" spans="2:10" x14ac:dyDescent="0.3">
      <c r="B322" s="31" t="s">
        <v>182</v>
      </c>
      <c r="C322" s="58">
        <f>+SUMPRODUCT(C323:C334,'III. Empleo'!C323:C334)/'III. Empleo'!C322</f>
        <v>7800.8607430769698</v>
      </c>
      <c r="D322" s="58">
        <f>+SUMPRODUCT(D323:D334,'III. Empleo'!D323:D334)/'III. Empleo'!D322</f>
        <v>9661.434955343344</v>
      </c>
      <c r="E322" s="58">
        <f>+SUMPRODUCT(E323:E334,'III. Empleo'!E323:E334)/'III. Empleo'!E322</f>
        <v>13448.236249935999</v>
      </c>
      <c r="F322" s="58">
        <f>+SUMPRODUCT(F323:F334,'III. Empleo'!F323:F334)/'III. Empleo'!F322</f>
        <v>17403.079119957507</v>
      </c>
      <c r="G322" s="58">
        <f>+SUMPRODUCT(G323:G334,'III. Empleo'!G323:G334)/'III. Empleo'!G322</f>
        <v>19816.06781501212</v>
      </c>
      <c r="H322" s="89">
        <f>+SUMPRODUCT(H323:H334,'III. Empleo'!H323:H334)/'III. Empleo'!H322</f>
        <v>24989.963526750718</v>
      </c>
      <c r="I322" s="65">
        <f>+SUMPRODUCT(I323:I334,'III. Empleo'!I323:I334)/'III. Empleo'!I322</f>
        <v>34571.991489361702</v>
      </c>
      <c r="J322" s="60">
        <f>+SUMPRODUCT(J323:J334,'III. Empleo'!J323:J334)/'III. Empleo'!J322</f>
        <v>34571.991489361702</v>
      </c>
    </row>
    <row r="323" spans="2:10" x14ac:dyDescent="0.3">
      <c r="B323" s="3" t="s">
        <v>431</v>
      </c>
      <c r="C323" s="24">
        <v>7856.9508333333351</v>
      </c>
      <c r="D323" s="24">
        <v>11218.735416666668</v>
      </c>
      <c r="E323" s="24">
        <v>18858.297916666674</v>
      </c>
      <c r="F323" s="24">
        <v>22333.489166666666</v>
      </c>
      <c r="G323" s="24">
        <v>30741.820416666669</v>
      </c>
      <c r="H323" s="70">
        <v>44619.540833333333</v>
      </c>
      <c r="I323" s="66">
        <v>57552.4</v>
      </c>
      <c r="J323" s="26">
        <v>57552.4</v>
      </c>
    </row>
    <row r="324" spans="2:10" x14ac:dyDescent="0.3">
      <c r="B324" s="3" t="s">
        <v>432</v>
      </c>
      <c r="C324" s="24">
        <v>6687.9933333333329</v>
      </c>
      <c r="D324" s="24">
        <v>8709.3333333333339</v>
      </c>
      <c r="E324" s="24">
        <v>13120.800000000001</v>
      </c>
      <c r="F324" s="24">
        <v>24443.616666666669</v>
      </c>
      <c r="G324" s="24">
        <v>33870.3125</v>
      </c>
      <c r="H324" s="70">
        <v>60000</v>
      </c>
      <c r="I324" s="66">
        <v>72000</v>
      </c>
      <c r="J324" s="26">
        <v>72000</v>
      </c>
    </row>
    <row r="325" spans="2:10" x14ac:dyDescent="0.3">
      <c r="B325" s="3" t="s">
        <v>433</v>
      </c>
      <c r="C325" s="24">
        <v>7554.1000000000022</v>
      </c>
      <c r="D325" s="24">
        <v>9059.9383333333335</v>
      </c>
      <c r="E325" s="24">
        <v>11638.249208333333</v>
      </c>
      <c r="F325" s="24">
        <v>16503.355166666664</v>
      </c>
      <c r="G325" s="24">
        <v>18602.965499999998</v>
      </c>
      <c r="H325" s="70">
        <v>25691.572666666663</v>
      </c>
      <c r="I325" s="66">
        <v>39053.531999999999</v>
      </c>
      <c r="J325" s="26">
        <v>39053.531999999999</v>
      </c>
    </row>
    <row r="326" spans="2:10" x14ac:dyDescent="0.3">
      <c r="B326" s="3" t="s">
        <v>434</v>
      </c>
      <c r="C326" s="24">
        <v>6302.583333333333</v>
      </c>
      <c r="D326" s="24">
        <v>9253.5208333333339</v>
      </c>
      <c r="E326" s="24">
        <v>11986.4375</v>
      </c>
      <c r="F326" s="24">
        <v>16247.872499999999</v>
      </c>
      <c r="G326" s="24">
        <v>18686.827500000003</v>
      </c>
      <c r="H326" s="70">
        <v>29072.963541666668</v>
      </c>
      <c r="I326" s="66">
        <v>37248.847499999996</v>
      </c>
      <c r="J326" s="26">
        <v>37248.847499999996</v>
      </c>
    </row>
    <row r="327" spans="2:10" x14ac:dyDescent="0.3">
      <c r="B327" s="3" t="s">
        <v>435</v>
      </c>
      <c r="C327" s="24">
        <v>4958.7791666666662</v>
      </c>
      <c r="D327" s="24">
        <v>6866.6006818181813</v>
      </c>
      <c r="E327" s="24">
        <v>12353.670416666668</v>
      </c>
      <c r="F327" s="24">
        <v>16283.544791666665</v>
      </c>
      <c r="G327" s="24">
        <v>19683.161458333336</v>
      </c>
      <c r="H327" s="70">
        <v>26810.768291666667</v>
      </c>
      <c r="I327" s="66">
        <v>34183.134000000005</v>
      </c>
      <c r="J327" s="26">
        <v>34183.134000000005</v>
      </c>
    </row>
    <row r="328" spans="2:10" x14ac:dyDescent="0.3">
      <c r="B328" s="3" t="s">
        <v>436</v>
      </c>
      <c r="C328" s="24">
        <v>5516.9842666666664</v>
      </c>
      <c r="D328" s="24">
        <v>8658.0843055555561</v>
      </c>
      <c r="E328" s="24">
        <v>12500.834194444446</v>
      </c>
      <c r="F328" s="24">
        <v>16915.842125000003</v>
      </c>
      <c r="G328" s="24">
        <v>22126.2235</v>
      </c>
      <c r="H328" s="70">
        <v>28532.456999999999</v>
      </c>
      <c r="I328" s="66">
        <v>30606.829999999998</v>
      </c>
      <c r="J328" s="26">
        <v>30606.829999999998</v>
      </c>
    </row>
    <row r="329" spans="2:10" x14ac:dyDescent="0.3">
      <c r="B329" s="3" t="s">
        <v>437</v>
      </c>
      <c r="C329" s="24">
        <v>7265.4202777777764</v>
      </c>
      <c r="D329" s="24">
        <v>7865.3966666666665</v>
      </c>
      <c r="E329" s="24">
        <v>12190.751666666669</v>
      </c>
      <c r="F329" s="24">
        <v>17136.906666666666</v>
      </c>
      <c r="G329" s="24">
        <v>22477.970277777775</v>
      </c>
      <c r="H329" s="70">
        <v>25479.210000000003</v>
      </c>
      <c r="I329" s="66">
        <v>31694.446666666667</v>
      </c>
      <c r="J329" s="26">
        <v>31694.446666666667</v>
      </c>
    </row>
    <row r="330" spans="2:10" x14ac:dyDescent="0.3">
      <c r="B330" s="3" t="s">
        <v>438</v>
      </c>
      <c r="C330" s="24">
        <v>11245.433666666666</v>
      </c>
      <c r="D330" s="24">
        <v>13273.131041666662</v>
      </c>
      <c r="E330" s="24">
        <v>20877.935902777779</v>
      </c>
      <c r="F330" s="24">
        <v>26060.614166666663</v>
      </c>
      <c r="G330" s="24">
        <v>24969.227013888885</v>
      </c>
      <c r="H330" s="70">
        <v>35679.119513888894</v>
      </c>
      <c r="I330" s="66">
        <v>45060.153333333335</v>
      </c>
      <c r="J330" s="26">
        <v>45060.153333333335</v>
      </c>
    </row>
    <row r="331" spans="2:10" x14ac:dyDescent="0.3">
      <c r="B331" s="3" t="s">
        <v>439</v>
      </c>
      <c r="C331" s="24">
        <v>9888.1913756613758</v>
      </c>
      <c r="D331" s="24">
        <v>12440.075185185187</v>
      </c>
      <c r="E331" s="24">
        <v>15143.093611111113</v>
      </c>
      <c r="F331" s="24">
        <v>19793.369189814817</v>
      </c>
      <c r="G331" s="24">
        <v>24244.977317129637</v>
      </c>
      <c r="H331" s="70">
        <v>19934.913288690481</v>
      </c>
      <c r="I331" s="66">
        <v>28186.661428571428</v>
      </c>
      <c r="J331" s="26">
        <v>28186.661428571428</v>
      </c>
    </row>
    <row r="332" spans="2:10" x14ac:dyDescent="0.3">
      <c r="B332" s="3" t="s">
        <v>440</v>
      </c>
      <c r="C332" s="24">
        <v>11125.18041666667</v>
      </c>
      <c r="D332" s="24">
        <v>12586.981583333332</v>
      </c>
      <c r="E332" s="24">
        <v>15921.076666666662</v>
      </c>
      <c r="F332" s="24">
        <v>17894.884154761909</v>
      </c>
      <c r="G332" s="24">
        <v>15290.395833333336</v>
      </c>
      <c r="H332" s="70">
        <v>17508.521083333337</v>
      </c>
      <c r="I332" s="66">
        <v>18798.362499999999</v>
      </c>
      <c r="J332" s="26">
        <v>18798.362499999999</v>
      </c>
    </row>
    <row r="333" spans="2:10" x14ac:dyDescent="0.3">
      <c r="B333" s="3" t="s">
        <v>441</v>
      </c>
      <c r="C333" s="24">
        <v>8814.5248863636371</v>
      </c>
      <c r="D333" s="24">
        <v>12078.663392857145</v>
      </c>
      <c r="E333" s="24">
        <v>15060.24380952381</v>
      </c>
      <c r="F333" s="24">
        <v>16248.166339285715</v>
      </c>
      <c r="G333" s="24">
        <v>18926.108181818181</v>
      </c>
      <c r="H333" s="70">
        <v>24598.871145833338</v>
      </c>
      <c r="I333" s="66">
        <v>33350.256249999999</v>
      </c>
      <c r="J333" s="26">
        <v>33350.256249999999</v>
      </c>
    </row>
    <row r="334" spans="2:10" x14ac:dyDescent="0.3">
      <c r="B334" s="3" t="s">
        <v>442</v>
      </c>
      <c r="C334" s="24">
        <v>2524.059777777778</v>
      </c>
      <c r="D334" s="24">
        <v>1969.7686111111113</v>
      </c>
      <c r="E334" s="24">
        <v>4923.4612499999994</v>
      </c>
      <c r="F334" s="24">
        <v>9036.4583333333339</v>
      </c>
      <c r="G334" s="24">
        <v>9116.6666666666679</v>
      </c>
      <c r="H334" s="70">
        <v>9490.0595238095248</v>
      </c>
      <c r="I334" s="66" t="s">
        <v>670</v>
      </c>
      <c r="J334" s="26" t="s">
        <v>670</v>
      </c>
    </row>
    <row r="335" spans="2:10" x14ac:dyDescent="0.3">
      <c r="B335" s="31" t="s">
        <v>183</v>
      </c>
      <c r="C335" s="58">
        <f>+SUMPRODUCT(C336:C339,'III. Empleo'!C336:C339)/'III. Empleo'!C335</f>
        <v>6759.3768644298398</v>
      </c>
      <c r="D335" s="58">
        <f>+SUMPRODUCT(D336:D339,'III. Empleo'!D336:D339)/'III. Empleo'!D335</f>
        <v>8606.1365289578644</v>
      </c>
      <c r="E335" s="58">
        <f>+SUMPRODUCT(E336:E339,'III. Empleo'!E336:E339)/'III. Empleo'!E335</f>
        <v>12049.600477311389</v>
      </c>
      <c r="F335" s="58">
        <f>+SUMPRODUCT(F336:F339,'III. Empleo'!F336:F339)/'III. Empleo'!F335</f>
        <v>15509.442274389676</v>
      </c>
      <c r="G335" s="58">
        <f>+SUMPRODUCT(G336:G339,'III. Empleo'!G336:G339)/'III. Empleo'!G335</f>
        <v>22653.141151411593</v>
      </c>
      <c r="H335" s="89">
        <f>+SUMPRODUCT(H336:H339,'III. Empleo'!H336:H339)/'III. Empleo'!H335</f>
        <v>33432.826817255685</v>
      </c>
      <c r="I335" s="65">
        <f>+SUMPRODUCT(I336:I339,'III. Empleo'!I336:I339)/'III. Empleo'!I335</f>
        <v>38098.467142857146</v>
      </c>
      <c r="J335" s="60">
        <f>+SUMPRODUCT(J336:J339,'III. Empleo'!J336:J339)/'III. Empleo'!J335</f>
        <v>38098.467142857146</v>
      </c>
    </row>
    <row r="336" spans="2:10" x14ac:dyDescent="0.3">
      <c r="B336" s="3" t="s">
        <v>443</v>
      </c>
      <c r="C336" s="24">
        <v>7706.633532828283</v>
      </c>
      <c r="D336" s="24">
        <v>10324.91763888889</v>
      </c>
      <c r="E336" s="24">
        <v>14111.836370370373</v>
      </c>
      <c r="F336" s="24">
        <v>17350.798541666663</v>
      </c>
      <c r="G336" s="24">
        <v>24857.15241468254</v>
      </c>
      <c r="H336" s="70">
        <v>42797.504944444452</v>
      </c>
      <c r="I336" s="66">
        <v>53563.286666666667</v>
      </c>
      <c r="J336" s="26">
        <v>53563.286666666667</v>
      </c>
    </row>
    <row r="337" spans="2:10" x14ac:dyDescent="0.3">
      <c r="B337" s="3" t="s">
        <v>444</v>
      </c>
      <c r="C337" s="24">
        <v>6435.4185714285713</v>
      </c>
      <c r="D337" s="24">
        <v>7532.3809970238108</v>
      </c>
      <c r="E337" s="24">
        <v>10387.93647718254</v>
      </c>
      <c r="F337" s="24">
        <v>16025.736214285716</v>
      </c>
      <c r="G337" s="24">
        <v>24234.937857142857</v>
      </c>
      <c r="H337" s="70">
        <v>28591.132797619048</v>
      </c>
      <c r="I337" s="66">
        <v>34315.021666666675</v>
      </c>
      <c r="J337" s="26">
        <v>34315.021666666675</v>
      </c>
    </row>
    <row r="338" spans="2:10" x14ac:dyDescent="0.3">
      <c r="B338" s="3" t="s">
        <v>445</v>
      </c>
      <c r="C338" s="24">
        <v>5507.2290909090916</v>
      </c>
      <c r="D338" s="24">
        <v>6922.0623484848484</v>
      </c>
      <c r="E338" s="24">
        <v>9911.4785303030294</v>
      </c>
      <c r="F338" s="24">
        <v>11234.468232323232</v>
      </c>
      <c r="G338" s="24">
        <v>18225.032990740743</v>
      </c>
      <c r="H338" s="70">
        <v>29700.20750883839</v>
      </c>
      <c r="I338" s="66">
        <v>29654.166363636359</v>
      </c>
      <c r="J338" s="26">
        <v>29654.166363636359</v>
      </c>
    </row>
    <row r="339" spans="2:10" x14ac:dyDescent="0.3">
      <c r="B339" s="3" t="s">
        <v>446</v>
      </c>
      <c r="C339" s="24">
        <v>7986.2115833333346</v>
      </c>
      <c r="D339" s="24">
        <v>10663.737999999999</v>
      </c>
      <c r="E339" s="24">
        <v>14685.488333333335</v>
      </c>
      <c r="F339" s="24">
        <v>19746.75233333333</v>
      </c>
      <c r="G339" s="24">
        <v>25802.479499999998</v>
      </c>
      <c r="H339" s="70">
        <v>36827.04316666667</v>
      </c>
      <c r="I339" s="66">
        <v>42658.28</v>
      </c>
      <c r="J339" s="26">
        <v>42658.28</v>
      </c>
    </row>
    <row r="340" spans="2:10" x14ac:dyDescent="0.3">
      <c r="B340" s="31" t="s">
        <v>185</v>
      </c>
      <c r="C340" s="58">
        <f>+SUMPRODUCT(C341:C345,'III. Empleo'!C341:C345)/'III. Empleo'!C340</f>
        <v>6083.8542792792796</v>
      </c>
      <c r="D340" s="58">
        <f>+SUMPRODUCT(D341:D345,'III. Empleo'!D341:D345)/'III. Empleo'!D340</f>
        <v>7976.3674396855813</v>
      </c>
      <c r="E340" s="58">
        <f>+SUMPRODUCT(E341:E345,'III. Empleo'!E341:E345)/'III. Empleo'!E340</f>
        <v>10592.884974074075</v>
      </c>
      <c r="F340" s="58">
        <f>+SUMPRODUCT(F341:F345,'III. Empleo'!F341:F345)/'III. Empleo'!F340</f>
        <v>13585.666131965174</v>
      </c>
      <c r="G340" s="58">
        <f>+SUMPRODUCT(G341:G345,'III. Empleo'!G341:G345)/'III. Empleo'!G340</f>
        <v>17852.984364978904</v>
      </c>
      <c r="H340" s="89">
        <f>+SUMPRODUCT(H341:H345,'III. Empleo'!H341:H345)/'III. Empleo'!H340</f>
        <v>22376.487510918436</v>
      </c>
      <c r="I340" s="65">
        <f>+SUMPRODUCT(I341:I345,'III. Empleo'!I341:I345)/'III. Empleo'!I340</f>
        <v>25412.483666666667</v>
      </c>
      <c r="J340" s="60">
        <f>+SUMPRODUCT(J341:J345,'III. Empleo'!J341:J345)/'III. Empleo'!J340</f>
        <v>25412.483666666667</v>
      </c>
    </row>
    <row r="341" spans="2:10" x14ac:dyDescent="0.3">
      <c r="B341" s="3" t="s">
        <v>447</v>
      </c>
      <c r="C341" s="24">
        <v>4741.7259722222216</v>
      </c>
      <c r="D341" s="24">
        <v>8019.230591269843</v>
      </c>
      <c r="E341" s="24">
        <v>11344.779999999999</v>
      </c>
      <c r="F341" s="24">
        <v>13571.909041666668</v>
      </c>
      <c r="G341" s="24">
        <v>19796.862083333337</v>
      </c>
      <c r="H341" s="70">
        <v>24446.257499999996</v>
      </c>
      <c r="I341" s="66">
        <v>26421.532500000001</v>
      </c>
      <c r="J341" s="26">
        <v>26421.532500000001</v>
      </c>
    </row>
    <row r="342" spans="2:10" x14ac:dyDescent="0.3">
      <c r="B342" s="3" t="s">
        <v>448</v>
      </c>
      <c r="C342" s="24">
        <v>5694.9761458333332</v>
      </c>
      <c r="D342" s="24">
        <v>7769.9089814814806</v>
      </c>
      <c r="E342" s="24">
        <v>10142.189296296296</v>
      </c>
      <c r="F342" s="24">
        <v>13633.389333333333</v>
      </c>
      <c r="G342" s="24">
        <v>16378.01</v>
      </c>
      <c r="H342" s="70">
        <v>17021.844236111112</v>
      </c>
      <c r="I342" s="66">
        <v>18497.645833333332</v>
      </c>
      <c r="J342" s="26">
        <v>18497.645833333332</v>
      </c>
    </row>
    <row r="343" spans="2:10" x14ac:dyDescent="0.3">
      <c r="B343" s="3" t="s">
        <v>449</v>
      </c>
      <c r="C343" s="24">
        <v>5748.6405555555566</v>
      </c>
      <c r="D343" s="24">
        <v>7116.003333333334</v>
      </c>
      <c r="E343" s="24">
        <v>9790.6288888888921</v>
      </c>
      <c r="F343" s="24">
        <v>14963.4275</v>
      </c>
      <c r="G343" s="24">
        <v>24947.041249999998</v>
      </c>
      <c r="H343" s="70">
        <v>40733.33833333334</v>
      </c>
      <c r="I343" s="66">
        <v>53251.6</v>
      </c>
      <c r="J343" s="26">
        <v>53251.6</v>
      </c>
    </row>
    <row r="344" spans="2:10" x14ac:dyDescent="0.3">
      <c r="B344" s="3" t="s">
        <v>450</v>
      </c>
      <c r="C344" s="24">
        <v>8425.2349999999988</v>
      </c>
      <c r="D344" s="24">
        <v>9116.2213888888909</v>
      </c>
      <c r="E344" s="24">
        <v>10951.950138888889</v>
      </c>
      <c r="F344" s="24">
        <v>12431.440694444444</v>
      </c>
      <c r="G344" s="24">
        <v>15944.58708333333</v>
      </c>
      <c r="H344" s="70">
        <v>21938.985416666666</v>
      </c>
      <c r="I344" s="66">
        <v>27613.328333333331</v>
      </c>
      <c r="J344" s="26">
        <v>27613.328333333331</v>
      </c>
    </row>
    <row r="345" spans="2:10" x14ac:dyDescent="0.3">
      <c r="B345" s="3" t="s">
        <v>451</v>
      </c>
      <c r="C345" s="24">
        <v>5825.1536666666689</v>
      </c>
      <c r="D345" s="24">
        <v>7428.3291666666673</v>
      </c>
      <c r="E345" s="24">
        <v>10732.764000000001</v>
      </c>
      <c r="F345" s="24">
        <v>14198.561666666668</v>
      </c>
      <c r="G345" s="24">
        <v>18830.638833333334</v>
      </c>
      <c r="H345" s="70">
        <v>26905.02894444445</v>
      </c>
      <c r="I345" s="66">
        <v>27088.91</v>
      </c>
      <c r="J345" s="26">
        <v>27088.91</v>
      </c>
    </row>
    <row r="346" spans="2:10" x14ac:dyDescent="0.3">
      <c r="B346" s="31" t="s">
        <v>186</v>
      </c>
      <c r="C346" s="58">
        <f>+SUMPRODUCT(C347:C349,'III. Empleo'!C347:C349)/'III. Empleo'!C346</f>
        <v>6207.0188225838265</v>
      </c>
      <c r="D346" s="58">
        <f>+SUMPRODUCT(D347:D349,'III. Empleo'!D347:D349)/'III. Empleo'!D346</f>
        <v>8555.6093372289961</v>
      </c>
      <c r="E346" s="58">
        <f>+SUMPRODUCT(E347:E349,'III. Empleo'!E347:E349)/'III. Empleo'!E346</f>
        <v>12167.466017884324</v>
      </c>
      <c r="F346" s="58">
        <f>+SUMPRODUCT(F347:F349,'III. Empleo'!F347:F349)/'III. Empleo'!F346</f>
        <v>14371.598378739316</v>
      </c>
      <c r="G346" s="58">
        <f>+SUMPRODUCT(G347:G349,'III. Empleo'!G347:G349)/'III. Empleo'!G346</f>
        <v>17995.897102071005</v>
      </c>
      <c r="H346" s="89">
        <f>+SUMPRODUCT(H347:H349,'III. Empleo'!H347:H349)/'III. Empleo'!H346</f>
        <v>23219.07673228543</v>
      </c>
      <c r="I346" s="65">
        <f>+SUMPRODUCT(I347:I349,'III. Empleo'!I347:I349)/'III. Empleo'!I346</f>
        <v>30990.288571428569</v>
      </c>
      <c r="J346" s="60">
        <f>+SUMPRODUCT(J347:J349,'III. Empleo'!J347:J349)/'III. Empleo'!J346</f>
        <v>30990.288571428569</v>
      </c>
    </row>
    <row r="347" spans="2:10" x14ac:dyDescent="0.3">
      <c r="B347" s="3" t="s">
        <v>452</v>
      </c>
      <c r="C347" s="24">
        <v>5742.2886666666664</v>
      </c>
      <c r="D347" s="24">
        <v>7677.0734166666662</v>
      </c>
      <c r="E347" s="24">
        <v>10913.065624999999</v>
      </c>
      <c r="F347" s="24">
        <v>12743.988374999999</v>
      </c>
      <c r="G347" s="24">
        <v>16247.278833333332</v>
      </c>
      <c r="H347" s="70">
        <v>21379.078208333336</v>
      </c>
      <c r="I347" s="66">
        <v>33208.767999999996</v>
      </c>
      <c r="J347" s="26">
        <v>33208.767999999996</v>
      </c>
    </row>
    <row r="348" spans="2:10" x14ac:dyDescent="0.3">
      <c r="B348" s="3" t="s">
        <v>453</v>
      </c>
      <c r="C348" s="24">
        <v>6843.711016666668</v>
      </c>
      <c r="D348" s="24">
        <v>9768.3337361111098</v>
      </c>
      <c r="E348" s="24">
        <v>13605.991805555555</v>
      </c>
      <c r="F348" s="24">
        <v>17251.242666666669</v>
      </c>
      <c r="G348" s="24">
        <v>18976.01225</v>
      </c>
      <c r="H348" s="70">
        <v>26631.697500000006</v>
      </c>
      <c r="I348" s="66">
        <v>28486.180000000004</v>
      </c>
      <c r="J348" s="26">
        <v>28486.180000000004</v>
      </c>
    </row>
    <row r="349" spans="2:10" x14ac:dyDescent="0.3">
      <c r="B349" s="3" t="s">
        <v>454</v>
      </c>
      <c r="C349" s="24">
        <v>6298.6399999999994</v>
      </c>
      <c r="D349" s="24">
        <v>8335.6880000000001</v>
      </c>
      <c r="E349" s="24">
        <v>12259.92</v>
      </c>
      <c r="F349" s="24">
        <v>14121.179999999995</v>
      </c>
      <c r="G349" s="24">
        <v>18944.087999999996</v>
      </c>
      <c r="H349" s="70">
        <v>22298.312000000002</v>
      </c>
      <c r="I349" s="66">
        <v>30775.095999999998</v>
      </c>
      <c r="J349" s="26">
        <v>30775.095999999998</v>
      </c>
    </row>
    <row r="350" spans="2:10" x14ac:dyDescent="0.3">
      <c r="B350" s="31" t="s">
        <v>187</v>
      </c>
      <c r="C350" s="58">
        <f>+SUMPRODUCT(C351:C353,'III. Empleo'!C351:C353)/'III. Empleo'!C350</f>
        <v>6852.949493164363</v>
      </c>
      <c r="D350" s="58">
        <f>+SUMPRODUCT(D351:D353,'III. Empleo'!D351:D353)/'III. Empleo'!D350</f>
        <v>8884.5343150744957</v>
      </c>
      <c r="E350" s="58">
        <f>+SUMPRODUCT(E351:E353,'III. Empleo'!E351:E353)/'III. Empleo'!E350</f>
        <v>12138.2192</v>
      </c>
      <c r="F350" s="58">
        <f>+SUMPRODUCT(F351:F353,'III. Empleo'!F351:F353)/'III. Empleo'!F350</f>
        <v>17736.791172360248</v>
      </c>
      <c r="G350" s="58">
        <f>+SUMPRODUCT(G351:G353,'III. Empleo'!G351:G353)/'III. Empleo'!G350</f>
        <v>25538.242867804682</v>
      </c>
      <c r="H350" s="89">
        <f>+SUMPRODUCT(H351:H353,'III. Empleo'!H351:H353)/'III. Empleo'!H350</f>
        <v>31137.193541666667</v>
      </c>
      <c r="I350" s="65">
        <f>+SUMPRODUCT(I351:I353,'III. Empleo'!I351:I353)/'III. Empleo'!I350</f>
        <v>40931.029375000006</v>
      </c>
      <c r="J350" s="60">
        <f>+SUMPRODUCT(J351:J353,'III. Empleo'!J351:J353)/'III. Empleo'!J350</f>
        <v>40931.029375000006</v>
      </c>
    </row>
    <row r="351" spans="2:10" x14ac:dyDescent="0.3">
      <c r="B351" s="3" t="s">
        <v>455</v>
      </c>
      <c r="C351" s="24">
        <v>7240.0153333333328</v>
      </c>
      <c r="D351" s="24">
        <v>10045.671625000001</v>
      </c>
      <c r="E351" s="24">
        <v>13259.331749999999</v>
      </c>
      <c r="F351" s="24">
        <v>18379.03975</v>
      </c>
      <c r="G351" s="24">
        <v>24543.620138888888</v>
      </c>
      <c r="H351" s="70">
        <v>31974.210972222227</v>
      </c>
      <c r="I351" s="66">
        <v>44234.051666666666</v>
      </c>
      <c r="J351" s="26">
        <v>44234.051666666666</v>
      </c>
    </row>
    <row r="352" spans="2:10" x14ac:dyDescent="0.3">
      <c r="B352" s="3" t="s">
        <v>456</v>
      </c>
      <c r="C352" s="24">
        <v>6857.264742063493</v>
      </c>
      <c r="D352" s="24">
        <v>8047.2219642857135</v>
      </c>
      <c r="E352" s="24">
        <v>11373.403055555556</v>
      </c>
      <c r="F352" s="24">
        <v>14913.300555555557</v>
      </c>
      <c r="G352" s="24">
        <v>21709.172202380953</v>
      </c>
      <c r="H352" s="70">
        <v>28807.924166666668</v>
      </c>
      <c r="I352" s="66">
        <v>37922.498571428572</v>
      </c>
      <c r="J352" s="26">
        <v>37922.498571428572</v>
      </c>
    </row>
    <row r="353" spans="2:10" x14ac:dyDescent="0.3">
      <c r="B353" s="3" t="s">
        <v>457</v>
      </c>
      <c r="C353" s="24">
        <v>5922.1786363636347</v>
      </c>
      <c r="D353" s="24">
        <v>8904.381666666668</v>
      </c>
      <c r="E353" s="24">
        <v>11443.034166666666</v>
      </c>
      <c r="F353" s="24">
        <v>22677.016250000001</v>
      </c>
      <c r="G353" s="24">
        <v>34966.537708333337</v>
      </c>
      <c r="H353" s="70">
        <v>34898.12055555555</v>
      </c>
      <c r="I353" s="66">
        <v>41344.89</v>
      </c>
      <c r="J353" s="26">
        <v>41344.89</v>
      </c>
    </row>
    <row r="354" spans="2:10" x14ac:dyDescent="0.3">
      <c r="B354" s="31" t="s">
        <v>188</v>
      </c>
      <c r="C354" s="58">
        <f>+SUMPRODUCT(C355:C361,'III. Empleo'!C355:C361)/'III. Empleo'!C354</f>
        <v>7526.5565292445508</v>
      </c>
      <c r="D354" s="58">
        <f>+SUMPRODUCT(D355:D361,'III. Empleo'!D355:D361)/'III. Empleo'!D354</f>
        <v>9125.9199790456187</v>
      </c>
      <c r="E354" s="58">
        <f>+SUMPRODUCT(E355:E361,'III. Empleo'!E355:E361)/'III. Empleo'!E354</f>
        <v>11422.53016194351</v>
      </c>
      <c r="F354" s="58">
        <f>+SUMPRODUCT(F355:F361,'III. Empleo'!F355:F361)/'III. Empleo'!F354</f>
        <v>13513.660941595444</v>
      </c>
      <c r="G354" s="58">
        <f>+SUMPRODUCT(G355:G361,'III. Empleo'!G355:G361)/'III. Empleo'!G354</f>
        <v>16889.649968654434</v>
      </c>
      <c r="H354" s="89">
        <f>+SUMPRODUCT(H355:H361,'III. Empleo'!H355:H361)/'III. Empleo'!H354</f>
        <v>24132.456172839506</v>
      </c>
      <c r="I354" s="65">
        <f>+SUMPRODUCT(I355:I361,'III. Empleo'!I355:I361)/'III. Empleo'!I354</f>
        <v>33526.855555555558</v>
      </c>
      <c r="J354" s="60">
        <f>+SUMPRODUCT(J355:J361,'III. Empleo'!J355:J361)/'III. Empleo'!J354</f>
        <v>33526.855555555558</v>
      </c>
    </row>
    <row r="355" spans="2:10" x14ac:dyDescent="0.3">
      <c r="B355" s="3" t="s">
        <v>458</v>
      </c>
      <c r="C355" s="24">
        <v>8321.3473379629631</v>
      </c>
      <c r="D355" s="24">
        <v>9593.9236931818177</v>
      </c>
      <c r="E355" s="24">
        <v>11808.561719696969</v>
      </c>
      <c r="F355" s="24">
        <v>9867.4175462962994</v>
      </c>
      <c r="G355" s="24">
        <v>10014.446749999997</v>
      </c>
      <c r="H355" s="70">
        <v>14093.737416666669</v>
      </c>
      <c r="I355" s="66">
        <v>28543.35</v>
      </c>
      <c r="J355" s="26">
        <v>28543.35</v>
      </c>
    </row>
    <row r="356" spans="2:10" x14ac:dyDescent="0.3">
      <c r="B356" s="3" t="s">
        <v>459</v>
      </c>
      <c r="C356" s="24">
        <v>5963.0586111111115</v>
      </c>
      <c r="D356" s="24">
        <v>7733.7308333333322</v>
      </c>
      <c r="E356" s="24">
        <v>10269.312638888892</v>
      </c>
      <c r="F356" s="24">
        <v>14145.629305555556</v>
      </c>
      <c r="G356" s="24">
        <v>19615.929583333331</v>
      </c>
      <c r="H356" s="70">
        <v>29575.225833333334</v>
      </c>
      <c r="I356" s="66">
        <v>32921.15</v>
      </c>
      <c r="J356" s="26">
        <v>32921.15</v>
      </c>
    </row>
    <row r="357" spans="2:10" x14ac:dyDescent="0.3">
      <c r="B357" s="3" t="s">
        <v>460</v>
      </c>
      <c r="C357" s="24">
        <v>8472.1760606060579</v>
      </c>
      <c r="D357" s="24">
        <v>11257.835909090905</v>
      </c>
      <c r="E357" s="24">
        <v>16463.519583333331</v>
      </c>
      <c r="F357" s="24">
        <v>22801.3125</v>
      </c>
      <c r="G357" s="24">
        <v>30558.041666666668</v>
      </c>
      <c r="H357" s="70">
        <v>43019.916666666664</v>
      </c>
      <c r="I357" s="66">
        <v>52664.5</v>
      </c>
      <c r="J357" s="26">
        <v>52664.5</v>
      </c>
    </row>
    <row r="358" spans="2:10" x14ac:dyDescent="0.3">
      <c r="B358" s="3" t="s">
        <v>461</v>
      </c>
      <c r="C358" s="24">
        <v>7072.2618750000001</v>
      </c>
      <c r="D358" s="24">
        <v>9764.1825694444415</v>
      </c>
      <c r="E358" s="24">
        <v>11564.194444444445</v>
      </c>
      <c r="F358" s="24">
        <v>16986.644722222223</v>
      </c>
      <c r="G358" s="24">
        <v>22193.716666666664</v>
      </c>
      <c r="H358" s="70">
        <v>32236.067499999994</v>
      </c>
      <c r="I358" s="66">
        <v>43839.98333333333</v>
      </c>
      <c r="J358" s="26">
        <v>43839.98333333333</v>
      </c>
    </row>
    <row r="359" spans="2:10" x14ac:dyDescent="0.3">
      <c r="B359" s="3" t="s">
        <v>462</v>
      </c>
      <c r="C359" s="24">
        <v>7333.0637615740743</v>
      </c>
      <c r="D359" s="24">
        <v>7426.4354444444434</v>
      </c>
      <c r="E359" s="24">
        <v>8477.228666666666</v>
      </c>
      <c r="F359" s="24">
        <v>11160.603583333332</v>
      </c>
      <c r="G359" s="24">
        <v>14880.368250000001</v>
      </c>
      <c r="H359" s="70">
        <v>18491.922666666665</v>
      </c>
      <c r="I359" s="66">
        <v>21861.15</v>
      </c>
      <c r="J359" s="26">
        <v>21861.15</v>
      </c>
    </row>
    <row r="360" spans="2:10" x14ac:dyDescent="0.3">
      <c r="B360" s="3" t="s">
        <v>463</v>
      </c>
      <c r="C360" s="24">
        <v>10030.818181818182</v>
      </c>
      <c r="D360" s="24">
        <v>16017.75</v>
      </c>
      <c r="E360" s="24">
        <v>18145.833333333332</v>
      </c>
      <c r="F360" s="24">
        <v>25955.666666666668</v>
      </c>
      <c r="G360" s="24">
        <v>36583.75</v>
      </c>
      <c r="H360" s="70">
        <v>57979.938333333332</v>
      </c>
      <c r="I360" s="66">
        <v>76110</v>
      </c>
      <c r="J360" s="26">
        <v>76110</v>
      </c>
    </row>
    <row r="361" spans="2:10" x14ac:dyDescent="0.3">
      <c r="B361" s="3" t="s">
        <v>464</v>
      </c>
      <c r="C361" s="17">
        <v>0</v>
      </c>
      <c r="D361" s="17">
        <v>0</v>
      </c>
      <c r="E361" s="17">
        <v>0</v>
      </c>
      <c r="F361" s="17">
        <v>0</v>
      </c>
      <c r="G361" s="17">
        <v>0</v>
      </c>
      <c r="H361" s="86">
        <v>0</v>
      </c>
      <c r="I361" s="55">
        <v>0</v>
      </c>
      <c r="J361" s="22">
        <v>0</v>
      </c>
    </row>
    <row r="362" spans="2:10" x14ac:dyDescent="0.3">
      <c r="B362" s="31" t="s">
        <v>189</v>
      </c>
      <c r="C362" s="58">
        <f>+SUMPRODUCT(C363:C368,'III. Empleo'!C363:C368)/'III. Empleo'!C362</f>
        <v>5789.2187207867</v>
      </c>
      <c r="D362" s="58">
        <f>+SUMPRODUCT(D363:D368,'III. Empleo'!D363:D368)/'III. Empleo'!D362</f>
        <v>7780.6848195728589</v>
      </c>
      <c r="E362" s="58">
        <f>+SUMPRODUCT(E363:E368,'III. Empleo'!E363:E368)/'III. Empleo'!E362</f>
        <v>10196.853832602341</v>
      </c>
      <c r="F362" s="58">
        <f>+SUMPRODUCT(F363:F368,'III. Empleo'!F363:F368)/'III. Empleo'!F362</f>
        <v>12074.750887270769</v>
      </c>
      <c r="G362" s="58">
        <f>+SUMPRODUCT(G363:G368,'III. Empleo'!G363:G368)/'III. Empleo'!G362</f>
        <v>14266.365199884152</v>
      </c>
      <c r="H362" s="89">
        <f>+SUMPRODUCT(H363:H368,'III. Empleo'!H363:H368)/'III. Empleo'!H362</f>
        <v>19141.618821006385</v>
      </c>
      <c r="I362" s="65">
        <f>+SUMPRODUCT(I363:I368,'III. Empleo'!I363:I368)/'III. Empleo'!I362</f>
        <v>22622.468064516128</v>
      </c>
      <c r="J362" s="60">
        <f>+SUMPRODUCT(J363:J368,'III. Empleo'!J363:J368)/'III. Empleo'!J362</f>
        <v>22622.468064516128</v>
      </c>
    </row>
    <row r="363" spans="2:10" x14ac:dyDescent="0.3">
      <c r="B363" s="3" t="s">
        <v>465</v>
      </c>
      <c r="C363" s="24">
        <v>6259.596354166667</v>
      </c>
      <c r="D363" s="24">
        <v>7947.6405297619049</v>
      </c>
      <c r="E363" s="24">
        <v>9554.718805555558</v>
      </c>
      <c r="F363" s="24">
        <v>11443.986851851851</v>
      </c>
      <c r="G363" s="24">
        <v>13513.045139550266</v>
      </c>
      <c r="H363" s="70">
        <v>17207.351287037036</v>
      </c>
      <c r="I363" s="66">
        <v>25261.466</v>
      </c>
      <c r="J363" s="26">
        <v>25261.466</v>
      </c>
    </row>
    <row r="364" spans="2:10" x14ac:dyDescent="0.3">
      <c r="B364" s="3" t="s">
        <v>466</v>
      </c>
      <c r="C364" s="24">
        <v>3888.4752272727274</v>
      </c>
      <c r="D364" s="24">
        <v>5618.2024999999994</v>
      </c>
      <c r="E364" s="24">
        <v>7883.3958333333321</v>
      </c>
      <c r="F364" s="24">
        <v>9137.387333333334</v>
      </c>
      <c r="G364" s="24">
        <v>11969.659107142857</v>
      </c>
      <c r="H364" s="70">
        <v>19982.708333333332</v>
      </c>
      <c r="I364" s="66">
        <v>21440</v>
      </c>
      <c r="J364" s="26">
        <v>21440</v>
      </c>
    </row>
    <row r="365" spans="2:10" x14ac:dyDescent="0.3">
      <c r="B365" s="3" t="s">
        <v>467</v>
      </c>
      <c r="C365" s="24">
        <v>5731.579545454545</v>
      </c>
      <c r="D365" s="24">
        <v>7875.1382467532476</v>
      </c>
      <c r="E365" s="24">
        <v>8860.6077777777773</v>
      </c>
      <c r="F365" s="24">
        <v>12184.341388888888</v>
      </c>
      <c r="G365" s="24">
        <v>15756.774722222222</v>
      </c>
      <c r="H365" s="70">
        <v>22913.215625000001</v>
      </c>
      <c r="I365" s="66" t="s">
        <v>670</v>
      </c>
      <c r="J365" s="26" t="s">
        <v>670</v>
      </c>
    </row>
    <row r="366" spans="2:10" x14ac:dyDescent="0.3">
      <c r="B366" s="3" t="s">
        <v>468</v>
      </c>
      <c r="C366" s="24">
        <v>6782</v>
      </c>
      <c r="D366" s="24">
        <v>20125</v>
      </c>
      <c r="E366" s="24">
        <v>27743.333333333332</v>
      </c>
      <c r="F366" s="24">
        <v>30000</v>
      </c>
      <c r="G366" s="24">
        <v>30000</v>
      </c>
      <c r="H366" s="70">
        <v>35000</v>
      </c>
      <c r="I366" s="66">
        <v>40000</v>
      </c>
      <c r="J366" s="26">
        <v>40000</v>
      </c>
    </row>
    <row r="367" spans="2:10" x14ac:dyDescent="0.3">
      <c r="B367" s="3" t="s">
        <v>469</v>
      </c>
      <c r="C367" s="24">
        <v>7121.4176587301599</v>
      </c>
      <c r="D367" s="24">
        <v>9229.1201136363616</v>
      </c>
      <c r="E367" s="24">
        <v>11752.389583333332</v>
      </c>
      <c r="F367" s="24">
        <v>13607.925937500002</v>
      </c>
      <c r="G367" s="24">
        <v>15664.772395833332</v>
      </c>
      <c r="H367" s="70">
        <v>20925.43041666667</v>
      </c>
      <c r="I367" s="66">
        <v>26375.418750000004</v>
      </c>
      <c r="J367" s="26">
        <v>26375.418750000004</v>
      </c>
    </row>
    <row r="368" spans="2:10" x14ac:dyDescent="0.3">
      <c r="B368" s="3" t="s">
        <v>470</v>
      </c>
      <c r="C368" s="24">
        <v>4957.5149579124591</v>
      </c>
      <c r="D368" s="24">
        <v>6380.2698284932667</v>
      </c>
      <c r="E368" s="24">
        <v>9166.8930208333331</v>
      </c>
      <c r="F368" s="24">
        <v>10800.71875</v>
      </c>
      <c r="G368" s="24">
        <v>13203.767361111111</v>
      </c>
      <c r="H368" s="70">
        <v>15385.247962962962</v>
      </c>
      <c r="I368" s="66">
        <v>13989.8125</v>
      </c>
      <c r="J368" s="26">
        <v>13989.8125</v>
      </c>
    </row>
    <row r="369" spans="2:10" x14ac:dyDescent="0.3">
      <c r="B369" s="31" t="s">
        <v>190</v>
      </c>
      <c r="C369" s="58">
        <f>+SUMPRODUCT(C370:C372,'III. Empleo'!C370:C372)/'III. Empleo'!C369</f>
        <v>5986.2272211959489</v>
      </c>
      <c r="D369" s="58">
        <f>+SUMPRODUCT(D370:D372,'III. Empleo'!D370:D372)/'III. Empleo'!D369</f>
        <v>7466.3361714285711</v>
      </c>
      <c r="E369" s="58">
        <f>+SUMPRODUCT(E370:E372,'III. Empleo'!E370:E372)/'III. Empleo'!E369</f>
        <v>10527.673938953489</v>
      </c>
      <c r="F369" s="58">
        <f>+SUMPRODUCT(F370:F372,'III. Empleo'!F370:F372)/'III. Empleo'!F369</f>
        <v>12863.683236753372</v>
      </c>
      <c r="G369" s="58">
        <f>+SUMPRODUCT(G370:G372,'III. Empleo'!G370:G372)/'III. Empleo'!G369</f>
        <v>16877.159777046782</v>
      </c>
      <c r="H369" s="89">
        <f>+SUMPRODUCT(H370:H372,'III. Empleo'!H370:H372)/'III. Empleo'!H369</f>
        <v>21121.315541666667</v>
      </c>
      <c r="I369" s="65">
        <f>+SUMPRODUCT(I370:I372,'III. Empleo'!I370:I372)/'III. Empleo'!I369</f>
        <v>21645.664545454547</v>
      </c>
      <c r="J369" s="60">
        <f>+SUMPRODUCT(J370:J372,'III. Empleo'!J370:J372)/'III. Empleo'!J369</f>
        <v>21645.664545454547</v>
      </c>
    </row>
    <row r="370" spans="2:10" x14ac:dyDescent="0.3">
      <c r="B370" s="3" t="s">
        <v>471</v>
      </c>
      <c r="C370" s="24">
        <v>8140.8883333333351</v>
      </c>
      <c r="D370" s="24">
        <v>9785.7299999999977</v>
      </c>
      <c r="E370" s="24">
        <v>16499.462083333332</v>
      </c>
      <c r="F370" s="24">
        <v>19322.537499999995</v>
      </c>
      <c r="G370" s="24">
        <v>21207.773124999996</v>
      </c>
      <c r="H370" s="70">
        <v>31003.229999999992</v>
      </c>
      <c r="I370" s="66" t="s">
        <v>670</v>
      </c>
      <c r="J370" s="26" t="s">
        <v>670</v>
      </c>
    </row>
    <row r="371" spans="2:10" x14ac:dyDescent="0.3">
      <c r="B371" s="3" t="s">
        <v>472</v>
      </c>
      <c r="C371" s="24">
        <v>6383.0063333333337</v>
      </c>
      <c r="D371" s="24">
        <v>10406.012909090909</v>
      </c>
      <c r="E371" s="24">
        <v>13518.437</v>
      </c>
      <c r="F371" s="24">
        <v>15507.228069444443</v>
      </c>
      <c r="G371" s="24">
        <v>22335.09375</v>
      </c>
      <c r="H371" s="70">
        <v>25529.756541666666</v>
      </c>
      <c r="I371" s="66">
        <v>35299.827500000007</v>
      </c>
      <c r="J371" s="26">
        <v>35299.827500000007</v>
      </c>
    </row>
    <row r="372" spans="2:10" x14ac:dyDescent="0.3">
      <c r="B372" s="3" t="s">
        <v>473</v>
      </c>
      <c r="C372" s="24">
        <v>5212.1775595238096</v>
      </c>
      <c r="D372" s="24">
        <v>5202.2979166666673</v>
      </c>
      <c r="E372" s="24">
        <v>6859.8478125000011</v>
      </c>
      <c r="F372" s="24">
        <v>8609.3333333333321</v>
      </c>
      <c r="G372" s="24">
        <v>11747.698452380953</v>
      </c>
      <c r="H372" s="70">
        <v>13999.730119047623</v>
      </c>
      <c r="I372" s="66">
        <v>13843.285714285714</v>
      </c>
      <c r="J372" s="26">
        <v>13843.285714285714</v>
      </c>
    </row>
    <row r="373" spans="2:10" x14ac:dyDescent="0.3">
      <c r="B373" s="31" t="s">
        <v>191</v>
      </c>
      <c r="C373" s="58">
        <f>+SUMPRODUCT(C374:C386,'III. Empleo'!C374:C386)/'III. Empleo'!C373</f>
        <v>8555.023569209281</v>
      </c>
      <c r="D373" s="58">
        <f>+SUMPRODUCT(D374:D386,'III. Empleo'!D374:D386)/'III. Empleo'!D373</f>
        <v>11047.94545306562</v>
      </c>
      <c r="E373" s="58">
        <f>+SUMPRODUCT(E374:E386,'III. Empleo'!E374:E386)/'III. Empleo'!E373</f>
        <v>14575.376624405364</v>
      </c>
      <c r="F373" s="58">
        <f>+SUMPRODUCT(F374:F386,'III. Empleo'!F374:F386)/'III. Empleo'!F373</f>
        <v>19409.763910135494</v>
      </c>
      <c r="G373" s="58">
        <f>+SUMPRODUCT(G374:G386,'III. Empleo'!G374:G386)/'III. Empleo'!G373</f>
        <v>26746.147844075724</v>
      </c>
      <c r="H373" s="89">
        <f>+SUMPRODUCT(H374:H386,'III. Empleo'!H374:H386)/'III. Empleo'!H373</f>
        <v>32065.391657050088</v>
      </c>
      <c r="I373" s="65">
        <f>+SUMPRODUCT(I374:I386,'III. Empleo'!I374:I386)/'III. Empleo'!I373</f>
        <v>39722.279715639801</v>
      </c>
      <c r="J373" s="60">
        <f>+SUMPRODUCT(J374:J386,'III. Empleo'!J374:J386)/'III. Empleo'!J373</f>
        <v>39722.279715639801</v>
      </c>
    </row>
    <row r="374" spans="2:10" x14ac:dyDescent="0.3">
      <c r="B374" s="3" t="s">
        <v>474</v>
      </c>
      <c r="C374" s="24">
        <v>7450.2586111111113</v>
      </c>
      <c r="D374" s="24">
        <v>9911.8644444444453</v>
      </c>
      <c r="E374" s="24">
        <v>16787.834074074075</v>
      </c>
      <c r="F374" s="24">
        <v>25084.516388888889</v>
      </c>
      <c r="G374" s="24">
        <v>35168.765185185192</v>
      </c>
      <c r="H374" s="70">
        <v>54307.053333333322</v>
      </c>
      <c r="I374" s="66">
        <v>69737.559999999983</v>
      </c>
      <c r="J374" s="26">
        <v>69737.559999999983</v>
      </c>
    </row>
    <row r="375" spans="2:10" x14ac:dyDescent="0.3">
      <c r="B375" s="3" t="s">
        <v>475</v>
      </c>
      <c r="C375" s="24">
        <v>10607.845180555556</v>
      </c>
      <c r="D375" s="24">
        <v>15190.943495726497</v>
      </c>
      <c r="E375" s="24">
        <v>19736.005550543025</v>
      </c>
      <c r="F375" s="24">
        <v>24999.437164502164</v>
      </c>
      <c r="G375" s="24">
        <v>30664.619195338</v>
      </c>
      <c r="H375" s="70">
        <v>28492.415531609196</v>
      </c>
      <c r="I375" s="66">
        <v>30471.091034482768</v>
      </c>
      <c r="J375" s="26">
        <v>30471.091034482768</v>
      </c>
    </row>
    <row r="376" spans="2:10" x14ac:dyDescent="0.3">
      <c r="B376" s="3" t="s">
        <v>476</v>
      </c>
      <c r="C376" s="24">
        <v>5691.6808333333329</v>
      </c>
      <c r="D376" s="24">
        <v>8919.0466666666671</v>
      </c>
      <c r="E376" s="24">
        <v>12457.139000000001</v>
      </c>
      <c r="F376" s="24">
        <v>18758.158958333337</v>
      </c>
      <c r="G376" s="24">
        <v>22963.282916666667</v>
      </c>
      <c r="H376" s="70">
        <v>28874.475166666671</v>
      </c>
      <c r="I376" s="66">
        <v>41027.838000000003</v>
      </c>
      <c r="J376" s="26">
        <v>41027.838000000003</v>
      </c>
    </row>
    <row r="377" spans="2:10" x14ac:dyDescent="0.3">
      <c r="B377" s="3" t="s">
        <v>477</v>
      </c>
      <c r="C377" s="24">
        <v>7797.2366969696968</v>
      </c>
      <c r="D377" s="24">
        <v>9883.9854537037045</v>
      </c>
      <c r="E377" s="24">
        <v>12593.444833333329</v>
      </c>
      <c r="F377" s="24">
        <v>17504.903106060607</v>
      </c>
      <c r="G377" s="24">
        <v>25049.320106060604</v>
      </c>
      <c r="H377" s="70">
        <v>33286.451621212131</v>
      </c>
      <c r="I377" s="66">
        <v>38488.392307692309</v>
      </c>
      <c r="J377" s="26">
        <v>38488.392307692309</v>
      </c>
    </row>
    <row r="378" spans="2:10" x14ac:dyDescent="0.3">
      <c r="B378" s="3" t="s">
        <v>478</v>
      </c>
      <c r="C378" s="24">
        <v>10487.962413194444</v>
      </c>
      <c r="D378" s="24">
        <v>14228.125222222219</v>
      </c>
      <c r="E378" s="24">
        <v>18932.058583333335</v>
      </c>
      <c r="F378" s="24">
        <v>24491.841845238097</v>
      </c>
      <c r="G378" s="24">
        <v>31852.896338869468</v>
      </c>
      <c r="H378" s="70">
        <v>39470.813276515146</v>
      </c>
      <c r="I378" s="66">
        <v>50165.225454545456</v>
      </c>
      <c r="J378" s="26">
        <v>50165.225454545456</v>
      </c>
    </row>
    <row r="379" spans="2:10" x14ac:dyDescent="0.3">
      <c r="B379" s="3" t="s">
        <v>479</v>
      </c>
      <c r="C379" s="24">
        <v>6050.263593749999</v>
      </c>
      <c r="D379" s="24">
        <v>8921.9184004629624</v>
      </c>
      <c r="E379" s="24">
        <v>12818.333888888885</v>
      </c>
      <c r="F379" s="24">
        <v>18948.344343681914</v>
      </c>
      <c r="G379" s="24">
        <v>22793.153220744338</v>
      </c>
      <c r="H379" s="70">
        <v>27080.707442358365</v>
      </c>
      <c r="I379" s="66">
        <v>42208.4228</v>
      </c>
      <c r="J379" s="26">
        <v>42208.4228</v>
      </c>
    </row>
    <row r="380" spans="2:10" x14ac:dyDescent="0.3">
      <c r="B380" s="3" t="s">
        <v>480</v>
      </c>
      <c r="C380" s="24">
        <v>5678.5206818181823</v>
      </c>
      <c r="D380" s="24">
        <v>8201.4246944444458</v>
      </c>
      <c r="E380" s="24">
        <v>11385.029458333333</v>
      </c>
      <c r="F380" s="24">
        <v>14316.379722222222</v>
      </c>
      <c r="G380" s="24">
        <v>17243.805277777774</v>
      </c>
      <c r="H380" s="70">
        <v>28748.845833333336</v>
      </c>
      <c r="I380" s="66">
        <v>33419</v>
      </c>
      <c r="J380" s="26">
        <v>33419</v>
      </c>
    </row>
    <row r="381" spans="2:10" x14ac:dyDescent="0.3">
      <c r="B381" s="3" t="s">
        <v>481</v>
      </c>
      <c r="C381" s="24">
        <v>9921.0389874213233</v>
      </c>
      <c r="D381" s="24">
        <v>12094.008023017765</v>
      </c>
      <c r="E381" s="24">
        <v>15999.953474598282</v>
      </c>
      <c r="F381" s="24">
        <v>19812.722576161334</v>
      </c>
      <c r="G381" s="24">
        <v>28307.53220880896</v>
      </c>
      <c r="H381" s="70">
        <v>36862.592882275618</v>
      </c>
      <c r="I381" s="66">
        <v>46144.215846153835</v>
      </c>
      <c r="J381" s="26">
        <v>46144.215846153835</v>
      </c>
    </row>
    <row r="382" spans="2:10" x14ac:dyDescent="0.3">
      <c r="B382" s="3" t="s">
        <v>482</v>
      </c>
      <c r="C382" s="24">
        <v>6153.8962119658127</v>
      </c>
      <c r="D382" s="24">
        <v>10173.829614673914</v>
      </c>
      <c r="E382" s="24">
        <v>11896.295424939613</v>
      </c>
      <c r="F382" s="24">
        <v>21352.938576388889</v>
      </c>
      <c r="G382" s="24">
        <v>34359.507263463172</v>
      </c>
      <c r="H382" s="70">
        <v>35110.907462606832</v>
      </c>
      <c r="I382" s="66">
        <v>36671.492083333324</v>
      </c>
      <c r="J382" s="26">
        <v>36671.492083333324</v>
      </c>
    </row>
    <row r="383" spans="2:10" x14ac:dyDescent="0.3">
      <c r="B383" s="3" t="s">
        <v>483</v>
      </c>
      <c r="C383" s="24">
        <v>8307.7196666666678</v>
      </c>
      <c r="D383" s="24">
        <v>10312.652991758243</v>
      </c>
      <c r="E383" s="24">
        <v>14294.779793123542</v>
      </c>
      <c r="F383" s="24">
        <v>17465.02503030303</v>
      </c>
      <c r="G383" s="24">
        <v>24991.430272727277</v>
      </c>
      <c r="H383" s="70">
        <v>35083.23581481482</v>
      </c>
      <c r="I383" s="66">
        <v>42589.864000000001</v>
      </c>
      <c r="J383" s="26">
        <v>42589.864000000001</v>
      </c>
    </row>
    <row r="384" spans="2:10" x14ac:dyDescent="0.3">
      <c r="B384" s="3" t="s">
        <v>484</v>
      </c>
      <c r="C384" s="24">
        <v>5664.7260818713439</v>
      </c>
      <c r="D384" s="24">
        <v>7050.6384022904485</v>
      </c>
      <c r="E384" s="24">
        <v>10141.570208333333</v>
      </c>
      <c r="F384" s="24">
        <v>11186.509241053389</v>
      </c>
      <c r="G384" s="24">
        <v>13112.123496296297</v>
      </c>
      <c r="H384" s="70">
        <v>15014.333045267098</v>
      </c>
      <c r="I384" s="66">
        <v>25018.46611111112</v>
      </c>
      <c r="J384" s="26">
        <v>25018.46611111112</v>
      </c>
    </row>
    <row r="385" spans="2:10" x14ac:dyDescent="0.3">
      <c r="B385" s="3" t="s">
        <v>485</v>
      </c>
      <c r="C385" s="24">
        <v>7845.2521292636484</v>
      </c>
      <c r="D385" s="24">
        <v>9866.7236043555331</v>
      </c>
      <c r="E385" s="24">
        <v>11922.071009482972</v>
      </c>
      <c r="F385" s="24">
        <v>17758.746280068553</v>
      </c>
      <c r="G385" s="24">
        <v>23918.537653701846</v>
      </c>
      <c r="H385" s="70">
        <v>25037.957002931074</v>
      </c>
      <c r="I385" s="66">
        <v>30640.806623376622</v>
      </c>
      <c r="J385" s="26">
        <v>30640.806623376622</v>
      </c>
    </row>
    <row r="386" spans="2:10" x14ac:dyDescent="0.3">
      <c r="B386" s="3" t="s">
        <v>486</v>
      </c>
      <c r="C386" s="24">
        <v>9833.8796860496859</v>
      </c>
      <c r="D386" s="24">
        <v>11986.102982371793</v>
      </c>
      <c r="E386" s="24">
        <v>15888.169341485212</v>
      </c>
      <c r="F386" s="24">
        <v>20004.084710960964</v>
      </c>
      <c r="G386" s="24">
        <v>28419.462658100263</v>
      </c>
      <c r="H386" s="70">
        <v>39903.688086583927</v>
      </c>
      <c r="I386" s="66">
        <v>45981.700416666659</v>
      </c>
      <c r="J386" s="26">
        <v>45981.700416666659</v>
      </c>
    </row>
    <row r="387" spans="2:10" x14ac:dyDescent="0.3">
      <c r="B387" s="31" t="s">
        <v>192</v>
      </c>
      <c r="C387" s="58">
        <f>+SUMPRODUCT(C388:C396,'III. Empleo'!C388:C396)/'III. Empleo'!C387</f>
        <v>7641.0660727982249</v>
      </c>
      <c r="D387" s="58">
        <f>+SUMPRODUCT(D388:D396,'III. Empleo'!D388:D396)/'III. Empleo'!D387</f>
        <v>10374.05807860922</v>
      </c>
      <c r="E387" s="58">
        <f>+SUMPRODUCT(E388:E396,'III. Empleo'!E388:E396)/'III. Empleo'!E387</f>
        <v>13644.555903606499</v>
      </c>
      <c r="F387" s="58">
        <f>+SUMPRODUCT(F388:F396,'III. Empleo'!F388:F396)/'III. Empleo'!F387</f>
        <v>17175.789807113772</v>
      </c>
      <c r="G387" s="58">
        <f>+SUMPRODUCT(G388:G396,'III. Empleo'!G388:G396)/'III. Empleo'!G387</f>
        <v>22101.482277413244</v>
      </c>
      <c r="H387" s="89">
        <f>+SUMPRODUCT(H388:H396,'III. Empleo'!H388:H396)/'III. Empleo'!H387</f>
        <v>28714.804098699926</v>
      </c>
      <c r="I387" s="65">
        <f>+SUMPRODUCT(I388:I396,'III. Empleo'!I388:I396)/'III. Empleo'!I387</f>
        <v>38265.632238805971</v>
      </c>
      <c r="J387" s="60">
        <f>+SUMPRODUCT(J388:J396,'III. Empleo'!J388:J396)/'III. Empleo'!J387</f>
        <v>38265.632238805971</v>
      </c>
    </row>
    <row r="388" spans="2:10" x14ac:dyDescent="0.3">
      <c r="B388" s="3" t="s">
        <v>487</v>
      </c>
      <c r="C388" s="24">
        <v>7539.4253869047607</v>
      </c>
      <c r="D388" s="24">
        <v>9030.7438095238085</v>
      </c>
      <c r="E388" s="24">
        <v>12156.843293650791</v>
      </c>
      <c r="F388" s="24">
        <v>15983.384722222219</v>
      </c>
      <c r="G388" s="24">
        <v>26559.177261904759</v>
      </c>
      <c r="H388" s="70">
        <v>34828.004999999997</v>
      </c>
      <c r="I388" s="66">
        <v>49927.892857142855</v>
      </c>
      <c r="J388" s="26">
        <v>49927.892857142855</v>
      </c>
    </row>
    <row r="389" spans="2:10" x14ac:dyDescent="0.3">
      <c r="B389" s="3" t="s">
        <v>488</v>
      </c>
      <c r="C389" s="24">
        <v>8452.7587500000009</v>
      </c>
      <c r="D389" s="24">
        <v>11429.612281746033</v>
      </c>
      <c r="E389" s="24">
        <v>14874.556805555554</v>
      </c>
      <c r="F389" s="24">
        <v>16797.088333333333</v>
      </c>
      <c r="G389" s="24">
        <v>20784.903206349209</v>
      </c>
      <c r="H389" s="70">
        <v>25199.271250000002</v>
      </c>
      <c r="I389" s="66">
        <v>30530.026000000002</v>
      </c>
      <c r="J389" s="26">
        <v>30530.026000000002</v>
      </c>
    </row>
    <row r="390" spans="2:10" x14ac:dyDescent="0.3">
      <c r="B390" s="3" t="s">
        <v>489</v>
      </c>
      <c r="C390" s="24">
        <v>10502.123749999999</v>
      </c>
      <c r="D390" s="24">
        <v>13259.545248015873</v>
      </c>
      <c r="E390" s="24">
        <v>18357.754627976188</v>
      </c>
      <c r="F390" s="24">
        <v>25588.058809523816</v>
      </c>
      <c r="G390" s="24">
        <v>15778.307643097642</v>
      </c>
      <c r="H390" s="70">
        <v>27778.817983198514</v>
      </c>
      <c r="I390" s="66">
        <v>40196.28</v>
      </c>
      <c r="J390" s="26">
        <v>40196.28</v>
      </c>
    </row>
    <row r="391" spans="2:10" x14ac:dyDescent="0.3">
      <c r="B391" s="3" t="s">
        <v>490</v>
      </c>
      <c r="C391" s="24">
        <v>3907.2060669515668</v>
      </c>
      <c r="D391" s="24">
        <v>5727.0823472222219</v>
      </c>
      <c r="E391" s="24">
        <v>8399.5078935185156</v>
      </c>
      <c r="F391" s="24">
        <v>11028.260092592593</v>
      </c>
      <c r="G391" s="24">
        <v>32534.091964285708</v>
      </c>
      <c r="H391" s="70">
        <v>40327.807619047613</v>
      </c>
      <c r="I391" s="66">
        <v>64052.918571428578</v>
      </c>
      <c r="J391" s="26">
        <v>64052.918571428578</v>
      </c>
    </row>
    <row r="392" spans="2:10" x14ac:dyDescent="0.3">
      <c r="B392" s="3" t="s">
        <v>491</v>
      </c>
      <c r="C392" s="24">
        <v>6244.5746388888901</v>
      </c>
      <c r="D392" s="24">
        <v>7640.1173055555555</v>
      </c>
      <c r="E392" s="24">
        <v>9736.0935416666671</v>
      </c>
      <c r="F392" s="24">
        <v>11996.491547619049</v>
      </c>
      <c r="G392" s="24">
        <v>14292.289642857146</v>
      </c>
      <c r="H392" s="70">
        <v>21307.976726190474</v>
      </c>
      <c r="I392" s="66">
        <v>30024.07</v>
      </c>
      <c r="J392" s="26">
        <v>30024.07</v>
      </c>
    </row>
    <row r="393" spans="2:10" x14ac:dyDescent="0.3">
      <c r="B393" s="3" t="s">
        <v>492</v>
      </c>
      <c r="C393" s="24">
        <v>13732.730694444443</v>
      </c>
      <c r="D393" s="24">
        <v>16787.787777777776</v>
      </c>
      <c r="E393" s="24">
        <v>20448.906111111111</v>
      </c>
      <c r="F393" s="24">
        <v>28709.026666666668</v>
      </c>
      <c r="G393" s="24">
        <v>41989.306805555549</v>
      </c>
      <c r="H393" s="70">
        <v>46280.036666666674</v>
      </c>
      <c r="I393" s="66">
        <v>51776.590000000004</v>
      </c>
      <c r="J393" s="26">
        <v>51776.590000000004</v>
      </c>
    </row>
    <row r="394" spans="2:10" x14ac:dyDescent="0.3">
      <c r="B394" s="3" t="s">
        <v>493</v>
      </c>
      <c r="C394" s="24">
        <v>8189.4215046296295</v>
      </c>
      <c r="D394" s="24">
        <v>11091.785416666666</v>
      </c>
      <c r="E394" s="24">
        <v>15024.752708333335</v>
      </c>
      <c r="F394" s="24">
        <v>20589.792946428573</v>
      </c>
      <c r="G394" s="24">
        <v>27761.914484126988</v>
      </c>
      <c r="H394" s="70">
        <v>33546.366666666676</v>
      </c>
      <c r="I394" s="66">
        <v>36312.25</v>
      </c>
      <c r="J394" s="26">
        <v>36312.25</v>
      </c>
    </row>
    <row r="395" spans="2:10" x14ac:dyDescent="0.3">
      <c r="B395" s="3" t="s">
        <v>494</v>
      </c>
      <c r="C395" s="24">
        <v>5576.1933630952381</v>
      </c>
      <c r="D395" s="24">
        <v>7494.216815476193</v>
      </c>
      <c r="E395" s="24">
        <v>9341.9406249999993</v>
      </c>
      <c r="F395" s="24">
        <v>10308.745222222222</v>
      </c>
      <c r="G395" s="24">
        <v>10943.444659090908</v>
      </c>
      <c r="H395" s="70">
        <v>12820.849444444444</v>
      </c>
      <c r="I395" s="66">
        <v>15655.283333333331</v>
      </c>
      <c r="J395" s="26">
        <v>15655.283333333331</v>
      </c>
    </row>
    <row r="396" spans="2:10" x14ac:dyDescent="0.3">
      <c r="B396" s="3" t="s">
        <v>495</v>
      </c>
      <c r="C396" s="24">
        <v>8629.4032314814813</v>
      </c>
      <c r="D396" s="24">
        <v>12001.530518518519</v>
      </c>
      <c r="E396" s="24">
        <v>16788.448439814812</v>
      </c>
      <c r="F396" s="24">
        <v>22512.010092592594</v>
      </c>
      <c r="G396" s="24">
        <v>29231.485092592597</v>
      </c>
      <c r="H396" s="70">
        <v>38897.852886904759</v>
      </c>
      <c r="I396" s="66">
        <v>44188.934285714291</v>
      </c>
      <c r="J396" s="26">
        <v>44188.934285714291</v>
      </c>
    </row>
    <row r="397" spans="2:10" x14ac:dyDescent="0.3">
      <c r="B397" s="31" t="s">
        <v>193</v>
      </c>
      <c r="C397" s="58">
        <f>+SUMPRODUCT(C398:C414,'III. Empleo'!C398:C414)/'III. Empleo'!C397</f>
        <v>5724.1057907216345</v>
      </c>
      <c r="D397" s="58">
        <f>+SUMPRODUCT(D398:D414,'III. Empleo'!D398:D414)/'III. Empleo'!D397</f>
        <v>7597.0801778599443</v>
      </c>
      <c r="E397" s="58">
        <f>+SUMPRODUCT(E398:E414,'III. Empleo'!E398:E414)/'III. Empleo'!E397</f>
        <v>9799.8195510414316</v>
      </c>
      <c r="F397" s="58">
        <f>+SUMPRODUCT(F398:F414,'III. Empleo'!F398:F414)/'III. Empleo'!F397</f>
        <v>12631.083808965883</v>
      </c>
      <c r="G397" s="58">
        <f>+SUMPRODUCT(G398:G414,'III. Empleo'!G398:G414)/'III. Empleo'!G397</f>
        <v>16895.952023197195</v>
      </c>
      <c r="H397" s="89">
        <f>+SUMPRODUCT(H398:H414,'III. Empleo'!H398:H414)/'III. Empleo'!H397</f>
        <v>24339.19199917217</v>
      </c>
      <c r="I397" s="65">
        <f>+SUMPRODUCT(I398:I414,'III. Empleo'!I398:I414)/'III. Empleo'!I397</f>
        <v>29913.970000000005</v>
      </c>
      <c r="J397" s="60">
        <f>+SUMPRODUCT(J398:J414,'III. Empleo'!J398:J414)/'III. Empleo'!J397</f>
        <v>29913.970000000005</v>
      </c>
    </row>
    <row r="398" spans="2:10" x14ac:dyDescent="0.3">
      <c r="B398" s="3" t="s">
        <v>496</v>
      </c>
      <c r="C398" s="24">
        <v>3783.59375</v>
      </c>
      <c r="D398" s="24">
        <v>5415.552083333333</v>
      </c>
      <c r="E398" s="24">
        <v>4894.927083333333</v>
      </c>
      <c r="F398" s="24">
        <v>6388.9708333333338</v>
      </c>
      <c r="G398" s="24">
        <v>7269.4375</v>
      </c>
      <c r="H398" s="70">
        <v>7269.4375</v>
      </c>
      <c r="I398" s="66">
        <v>7352.125</v>
      </c>
      <c r="J398" s="26">
        <v>7352.125</v>
      </c>
    </row>
    <row r="399" spans="2:10" x14ac:dyDescent="0.3">
      <c r="B399" s="3" t="s">
        <v>497</v>
      </c>
      <c r="C399" s="24">
        <v>9678.3379999999979</v>
      </c>
      <c r="D399" s="24">
        <v>12641.652166666667</v>
      </c>
      <c r="E399" s="24">
        <v>15240.261166666669</v>
      </c>
      <c r="F399" s="24">
        <v>19431.333166666667</v>
      </c>
      <c r="G399" s="24">
        <v>27784.890666666663</v>
      </c>
      <c r="H399" s="70">
        <v>41495.402333333324</v>
      </c>
      <c r="I399" s="66">
        <v>55120.411999999997</v>
      </c>
      <c r="J399" s="26">
        <v>55120.411999999997</v>
      </c>
    </row>
    <row r="400" spans="2:10" x14ac:dyDescent="0.3">
      <c r="B400" s="3" t="s">
        <v>498</v>
      </c>
      <c r="C400" s="24">
        <v>4546.0960974945529</v>
      </c>
      <c r="D400" s="24">
        <v>5669.5079833017999</v>
      </c>
      <c r="E400" s="24">
        <v>6837.4452294504372</v>
      </c>
      <c r="F400" s="24">
        <v>10178.059282163742</v>
      </c>
      <c r="G400" s="24">
        <v>14479.641262969051</v>
      </c>
      <c r="H400" s="70">
        <v>20379.290220207677</v>
      </c>
      <c r="I400" s="66">
        <v>30435.00909090909</v>
      </c>
      <c r="J400" s="26">
        <v>30435.00909090909</v>
      </c>
    </row>
    <row r="401" spans="2:10" x14ac:dyDescent="0.3">
      <c r="B401" s="3" t="s">
        <v>499</v>
      </c>
      <c r="C401" s="24">
        <v>4458.8786666666665</v>
      </c>
      <c r="D401" s="24">
        <v>7449.0860416666665</v>
      </c>
      <c r="E401" s="24">
        <v>10200.312444444444</v>
      </c>
      <c r="F401" s="24">
        <v>10999.271301587301</v>
      </c>
      <c r="G401" s="24">
        <v>13012.213690476192</v>
      </c>
      <c r="H401" s="70">
        <v>16995.733452380951</v>
      </c>
      <c r="I401" s="66">
        <v>20168.875</v>
      </c>
      <c r="J401" s="26">
        <v>20168.875</v>
      </c>
    </row>
    <row r="402" spans="2:10" x14ac:dyDescent="0.3">
      <c r="B402" s="3" t="s">
        <v>500</v>
      </c>
      <c r="C402" s="24">
        <v>5455.5763888888887</v>
      </c>
      <c r="D402" s="24">
        <v>7556.0277777777765</v>
      </c>
      <c r="E402" s="24">
        <v>9889.5555555555566</v>
      </c>
      <c r="F402" s="24">
        <v>13498.777777777779</v>
      </c>
      <c r="G402" s="24">
        <v>18453.395833333332</v>
      </c>
      <c r="H402" s="70">
        <v>28426.847222222223</v>
      </c>
      <c r="I402" s="66">
        <v>34969.166666666664</v>
      </c>
      <c r="J402" s="26">
        <v>34969.166666666664</v>
      </c>
    </row>
    <row r="403" spans="2:10" x14ac:dyDescent="0.3">
      <c r="B403" s="3" t="s">
        <v>501</v>
      </c>
      <c r="C403" s="24">
        <v>3843.4523809523812</v>
      </c>
      <c r="D403" s="24">
        <v>5467.5099206349196</v>
      </c>
      <c r="E403" s="24">
        <v>7496.3179413179423</v>
      </c>
      <c r="F403" s="24">
        <v>8808.3321334221346</v>
      </c>
      <c r="G403" s="24">
        <v>14630.798060897439</v>
      </c>
      <c r="H403" s="70">
        <v>34283.713875000001</v>
      </c>
      <c r="I403" s="66">
        <v>37964.839999999997</v>
      </c>
      <c r="J403" s="26">
        <v>37964.839999999997</v>
      </c>
    </row>
    <row r="404" spans="2:10" x14ac:dyDescent="0.3">
      <c r="B404" s="3" t="s">
        <v>502</v>
      </c>
      <c r="C404" s="24">
        <v>7233.8314999999975</v>
      </c>
      <c r="D404" s="24">
        <v>9820.6321666666681</v>
      </c>
      <c r="E404" s="24">
        <v>12835.415222222224</v>
      </c>
      <c r="F404" s="24">
        <v>16808.114055555554</v>
      </c>
      <c r="G404" s="24">
        <v>22498.807444444446</v>
      </c>
      <c r="H404" s="70">
        <v>32761.060166666663</v>
      </c>
      <c r="I404" s="66">
        <v>41065.756000000001</v>
      </c>
      <c r="J404" s="26">
        <v>41065.756000000001</v>
      </c>
    </row>
    <row r="405" spans="2:10" x14ac:dyDescent="0.3">
      <c r="B405" s="3" t="s">
        <v>503</v>
      </c>
      <c r="C405" s="24">
        <v>7250.1875</v>
      </c>
      <c r="D405" s="24">
        <v>8780.5990277777764</v>
      </c>
      <c r="E405" s="24">
        <v>11007.067777777776</v>
      </c>
      <c r="F405" s="24">
        <v>14216.979027777777</v>
      </c>
      <c r="G405" s="24">
        <v>19798.918416666667</v>
      </c>
      <c r="H405" s="70">
        <v>28612.340138888885</v>
      </c>
      <c r="I405" s="66">
        <v>38403.434999999998</v>
      </c>
      <c r="J405" s="26">
        <v>38403.434999999998</v>
      </c>
    </row>
    <row r="406" spans="2:10" x14ac:dyDescent="0.3">
      <c r="B406" s="3" t="s">
        <v>504</v>
      </c>
      <c r="C406" s="24">
        <v>5548.6416666666655</v>
      </c>
      <c r="D406" s="24">
        <v>6227.0835555555559</v>
      </c>
      <c r="E406" s="24">
        <v>9920.8938888888879</v>
      </c>
      <c r="F406" s="24">
        <v>12449.678777777777</v>
      </c>
      <c r="G406" s="24">
        <v>16452.583486111111</v>
      </c>
      <c r="H406" s="70">
        <v>26978.66705555555</v>
      </c>
      <c r="I406" s="66" t="s">
        <v>670</v>
      </c>
      <c r="J406" s="26" t="s">
        <v>670</v>
      </c>
    </row>
    <row r="407" spans="2:10" x14ac:dyDescent="0.3">
      <c r="B407" s="3" t="s">
        <v>505</v>
      </c>
      <c r="C407" s="24">
        <v>4737.9823611111124</v>
      </c>
      <c r="D407" s="24">
        <v>6923.7264166666655</v>
      </c>
      <c r="E407" s="24">
        <v>9984.9802083333325</v>
      </c>
      <c r="F407" s="24">
        <v>13633.718333333332</v>
      </c>
      <c r="G407" s="24">
        <v>18405.611458333329</v>
      </c>
      <c r="H407" s="70">
        <v>25388.962458333335</v>
      </c>
      <c r="I407" s="66">
        <v>29598.838</v>
      </c>
      <c r="J407" s="26">
        <v>29598.838</v>
      </c>
    </row>
    <row r="408" spans="2:10" x14ac:dyDescent="0.3">
      <c r="B408" s="3" t="s">
        <v>506</v>
      </c>
      <c r="C408" s="24">
        <v>7290.9585714285713</v>
      </c>
      <c r="D408" s="24">
        <v>10108.395952380952</v>
      </c>
      <c r="E408" s="24">
        <v>12603.088020833333</v>
      </c>
      <c r="F408" s="24">
        <v>16344.647142857139</v>
      </c>
      <c r="G408" s="24">
        <v>20782.702318121697</v>
      </c>
      <c r="H408" s="70">
        <v>25672.743303571431</v>
      </c>
      <c r="I408" s="66">
        <v>28321.171250000003</v>
      </c>
      <c r="J408" s="26">
        <v>28321.171250000003</v>
      </c>
    </row>
    <row r="409" spans="2:10" x14ac:dyDescent="0.3">
      <c r="B409" s="3" t="s">
        <v>507</v>
      </c>
      <c r="C409" s="24">
        <v>8291.323166666667</v>
      </c>
      <c r="D409" s="24">
        <v>10910.204</v>
      </c>
      <c r="E409" s="24">
        <v>14547.157888888885</v>
      </c>
      <c r="F409" s="24">
        <v>17048.636309523808</v>
      </c>
      <c r="G409" s="24">
        <v>19272.820000000003</v>
      </c>
      <c r="H409" s="70">
        <v>23607.073217592595</v>
      </c>
      <c r="I409" s="66">
        <v>26095.171111111114</v>
      </c>
      <c r="J409" s="26">
        <v>26095.171111111114</v>
      </c>
    </row>
    <row r="410" spans="2:10" x14ac:dyDescent="0.3">
      <c r="B410" s="3" t="s">
        <v>508</v>
      </c>
      <c r="C410" s="24">
        <v>6265.708333333333</v>
      </c>
      <c r="D410" s="24">
        <v>9034.1072916666653</v>
      </c>
      <c r="E410" s="24">
        <v>9514.1101851851854</v>
      </c>
      <c r="F410" s="24">
        <v>11430.633680555557</v>
      </c>
      <c r="G410" s="24">
        <v>15559.156785714285</v>
      </c>
      <c r="H410" s="70">
        <v>17821.086785714288</v>
      </c>
      <c r="I410" s="66">
        <v>21458.404285714285</v>
      </c>
      <c r="J410" s="26">
        <v>21458.404285714285</v>
      </c>
    </row>
    <row r="411" spans="2:10" x14ac:dyDescent="0.3">
      <c r="B411" s="3" t="s">
        <v>509</v>
      </c>
      <c r="C411" s="24">
        <v>6906.2941666666666</v>
      </c>
      <c r="D411" s="24">
        <v>9193.6521250000005</v>
      </c>
      <c r="E411" s="24">
        <v>14083.758666666667</v>
      </c>
      <c r="F411" s="24">
        <v>18970.893749999996</v>
      </c>
      <c r="G411" s="24">
        <v>24376.595499999999</v>
      </c>
      <c r="H411" s="70">
        <v>30984.866833333333</v>
      </c>
      <c r="I411" s="66">
        <v>37519.828000000001</v>
      </c>
      <c r="J411" s="26">
        <v>37519.828000000001</v>
      </c>
    </row>
    <row r="412" spans="2:10" x14ac:dyDescent="0.3">
      <c r="B412" s="3" t="s">
        <v>510</v>
      </c>
      <c r="C412" s="24">
        <v>3169.1666666666665</v>
      </c>
      <c r="D412" s="24">
        <v>4745.833333333333</v>
      </c>
      <c r="E412" s="24">
        <v>6663.333333333333</v>
      </c>
      <c r="F412" s="24">
        <v>9066.6666666666661</v>
      </c>
      <c r="G412" s="24">
        <v>10369.333333333334</v>
      </c>
      <c r="H412" s="70">
        <v>14114.5</v>
      </c>
      <c r="I412" s="66">
        <v>14789</v>
      </c>
      <c r="J412" s="26">
        <v>14789</v>
      </c>
    </row>
    <row r="413" spans="2:10" x14ac:dyDescent="0.3">
      <c r="B413" s="3" t="s">
        <v>511</v>
      </c>
      <c r="C413" s="24">
        <v>4899.034583333334</v>
      </c>
      <c r="D413" s="24">
        <v>6520.9268750000001</v>
      </c>
      <c r="E413" s="24">
        <v>9182.3477083333346</v>
      </c>
      <c r="F413" s="24">
        <v>12565.407291666665</v>
      </c>
      <c r="G413" s="24">
        <v>18798.488125</v>
      </c>
      <c r="H413" s="70">
        <v>27785.018749999992</v>
      </c>
      <c r="I413" s="66">
        <v>36191.802499999998</v>
      </c>
      <c r="J413" s="26">
        <v>36191.802499999998</v>
      </c>
    </row>
    <row r="414" spans="2:10" x14ac:dyDescent="0.3">
      <c r="B414" s="3" t="s">
        <v>512</v>
      </c>
      <c r="C414" s="24">
        <v>5174.9121825396824</v>
      </c>
      <c r="D414" s="24">
        <v>6844.9789880952376</v>
      </c>
      <c r="E414" s="24">
        <v>10445.024900793653</v>
      </c>
      <c r="F414" s="24">
        <v>13352.992738095238</v>
      </c>
      <c r="G414" s="24">
        <v>18578.808333333331</v>
      </c>
      <c r="H414" s="70">
        <v>23173.877738095238</v>
      </c>
      <c r="I414" s="66">
        <v>26988.78142857143</v>
      </c>
      <c r="J414" s="26">
        <v>26988.78142857143</v>
      </c>
    </row>
    <row r="415" spans="2:10" x14ac:dyDescent="0.3">
      <c r="B415" s="31" t="s">
        <v>194</v>
      </c>
      <c r="C415" s="58">
        <f>+SUMPRODUCT(C416:C425,'III. Empleo'!C416:C425)/'III. Empleo'!C415</f>
        <v>4420.7047415772613</v>
      </c>
      <c r="D415" s="58">
        <f>+SUMPRODUCT(D416:D425,'III. Empleo'!D416:D425)/'III. Empleo'!D415</f>
        <v>5990.8569109303426</v>
      </c>
      <c r="E415" s="58">
        <f>+SUMPRODUCT(E416:E425,'III. Empleo'!E416:E425)/'III. Empleo'!E415</f>
        <v>7953.7771072679525</v>
      </c>
      <c r="F415" s="58">
        <f>+SUMPRODUCT(F416:F425,'III. Empleo'!F416:F425)/'III. Empleo'!F415</f>
        <v>9949.8115758177009</v>
      </c>
      <c r="G415" s="58">
        <f>+SUMPRODUCT(G416:G425,'III. Empleo'!G416:G425)/'III. Empleo'!G415</f>
        <v>12603.907869528277</v>
      </c>
      <c r="H415" s="89">
        <f>+SUMPRODUCT(H416:H425,'III. Empleo'!H416:H425)/'III. Empleo'!H415</f>
        <v>17003.467710280376</v>
      </c>
      <c r="I415" s="65">
        <f>+SUMPRODUCT(I416:I425,'III. Empleo'!I416:I425)/'III. Empleo'!I415</f>
        <v>20216.739259259259</v>
      </c>
      <c r="J415" s="60">
        <f>+SUMPRODUCT(J416:J425,'III. Empleo'!J416:J425)/'III. Empleo'!J415</f>
        <v>20216.739259259259</v>
      </c>
    </row>
    <row r="416" spans="2:10" x14ac:dyDescent="0.3">
      <c r="B416" s="3" t="s">
        <v>513</v>
      </c>
      <c r="C416" s="24">
        <v>4166.0714285714284</v>
      </c>
      <c r="D416" s="24">
        <v>6578.6845238095239</v>
      </c>
      <c r="E416" s="24">
        <v>8031.541666666667</v>
      </c>
      <c r="F416" s="24">
        <v>11711.53125</v>
      </c>
      <c r="G416" s="24">
        <v>14866.017291666665</v>
      </c>
      <c r="H416" s="70">
        <v>18866.093749999996</v>
      </c>
      <c r="I416" s="66">
        <v>22934.624999999996</v>
      </c>
      <c r="J416" s="26">
        <v>22934.624999999996</v>
      </c>
    </row>
    <row r="417" spans="2:10" x14ac:dyDescent="0.3">
      <c r="B417" s="3" t="s">
        <v>514</v>
      </c>
      <c r="C417" s="24">
        <v>3719.7777499999997</v>
      </c>
      <c r="D417" s="24">
        <v>3816.8175000000015</v>
      </c>
      <c r="E417" s="24">
        <v>6033.3853333333345</v>
      </c>
      <c r="F417" s="24">
        <v>9605.2644999999993</v>
      </c>
      <c r="G417" s="24">
        <v>12646.159333333335</v>
      </c>
      <c r="H417" s="70">
        <v>17644.708333333336</v>
      </c>
      <c r="I417" s="66">
        <v>22429.098000000002</v>
      </c>
      <c r="J417" s="26">
        <v>22429.098000000002</v>
      </c>
    </row>
    <row r="418" spans="2:10" x14ac:dyDescent="0.3">
      <c r="B418" s="3" t="s">
        <v>515</v>
      </c>
      <c r="C418" s="24">
        <v>6186.9404166666645</v>
      </c>
      <c r="D418" s="24">
        <v>7917.967083333333</v>
      </c>
      <c r="E418" s="24">
        <v>9906.1574999999993</v>
      </c>
      <c r="F418" s="24">
        <v>11575.092916666666</v>
      </c>
      <c r="G418" s="24">
        <v>14221.949583333337</v>
      </c>
      <c r="H418" s="70">
        <v>18306.484375</v>
      </c>
      <c r="I418" s="66">
        <v>25647.144999999997</v>
      </c>
      <c r="J418" s="26">
        <v>25647.144999999997</v>
      </c>
    </row>
    <row r="419" spans="2:10" x14ac:dyDescent="0.3">
      <c r="B419" s="3" t="s">
        <v>516</v>
      </c>
      <c r="C419" s="24">
        <v>3420.625</v>
      </c>
      <c r="D419" s="24">
        <v>4571.25</v>
      </c>
      <c r="E419" s="24">
        <v>4360.833333333333</v>
      </c>
      <c r="F419" s="24">
        <v>5022.5</v>
      </c>
      <c r="G419" s="24">
        <v>5022.5</v>
      </c>
      <c r="H419" s="70">
        <v>5022.5</v>
      </c>
      <c r="I419" s="66">
        <v>5022.5</v>
      </c>
      <c r="J419" s="26">
        <v>5022.5</v>
      </c>
    </row>
    <row r="420" spans="2:10" x14ac:dyDescent="0.3">
      <c r="B420" s="3" t="s">
        <v>517</v>
      </c>
      <c r="C420" s="24">
        <v>5774.9000000000005</v>
      </c>
      <c r="D420" s="24">
        <v>9258.3333333333339</v>
      </c>
      <c r="E420" s="24">
        <v>11313.541666666666</v>
      </c>
      <c r="F420" s="24">
        <v>14717.116666666667</v>
      </c>
      <c r="G420" s="24">
        <v>27297.888888888887</v>
      </c>
      <c r="H420" s="70">
        <v>23267.976111111111</v>
      </c>
      <c r="I420" s="66">
        <v>24124.916666666668</v>
      </c>
      <c r="J420" s="26">
        <v>24124.916666666668</v>
      </c>
    </row>
    <row r="421" spans="2:10" x14ac:dyDescent="0.3">
      <c r="B421" s="3" t="s">
        <v>518</v>
      </c>
      <c r="C421" s="24">
        <v>6555.4364583333336</v>
      </c>
      <c r="D421" s="24">
        <v>7633.8262083333348</v>
      </c>
      <c r="E421" s="24">
        <v>8063.5264166666675</v>
      </c>
      <c r="F421" s="24">
        <v>8516.6931309523789</v>
      </c>
      <c r="G421" s="24">
        <v>9484.9498809523811</v>
      </c>
      <c r="H421" s="70">
        <v>11763.589999999998</v>
      </c>
      <c r="I421" s="66">
        <v>12846.497142857143</v>
      </c>
      <c r="J421" s="26">
        <v>12846.497142857143</v>
      </c>
    </row>
    <row r="422" spans="2:10" x14ac:dyDescent="0.3">
      <c r="B422" s="3" t="s">
        <v>519</v>
      </c>
      <c r="C422" s="24">
        <v>5000</v>
      </c>
      <c r="D422" s="24">
        <v>8994.3333333333339</v>
      </c>
      <c r="E422" s="24">
        <v>12983</v>
      </c>
      <c r="F422" s="24">
        <v>21099.375</v>
      </c>
      <c r="G422" s="24">
        <v>35059.5</v>
      </c>
      <c r="H422" s="70">
        <v>49000</v>
      </c>
      <c r="I422" s="66">
        <v>49000</v>
      </c>
      <c r="J422" s="26">
        <v>49000</v>
      </c>
    </row>
    <row r="423" spans="2:10" x14ac:dyDescent="0.3">
      <c r="B423" s="3" t="s">
        <v>520</v>
      </c>
      <c r="C423" s="24">
        <v>3292.729171296296</v>
      </c>
      <c r="D423" s="24">
        <v>4928.7190624999994</v>
      </c>
      <c r="E423" s="24">
        <v>7337.2764583333337</v>
      </c>
      <c r="F423" s="24">
        <v>7750.7205208333326</v>
      </c>
      <c r="G423" s="24">
        <v>10673.763715277779</v>
      </c>
      <c r="H423" s="70">
        <v>14930.703645833326</v>
      </c>
      <c r="I423" s="66">
        <v>14930.706249999994</v>
      </c>
      <c r="J423" s="26">
        <v>14930.706249999994</v>
      </c>
    </row>
    <row r="424" spans="2:10" x14ac:dyDescent="0.3">
      <c r="B424" s="3" t="s">
        <v>521</v>
      </c>
      <c r="C424" s="24">
        <v>4909.6752893518524</v>
      </c>
      <c r="D424" s="24">
        <v>6764.0655555555568</v>
      </c>
      <c r="E424" s="24">
        <v>9184.5234907407394</v>
      </c>
      <c r="F424" s="24">
        <v>11640.515416666667</v>
      </c>
      <c r="G424" s="24">
        <v>12541.950416666668</v>
      </c>
      <c r="H424" s="70">
        <v>15534.996000000005</v>
      </c>
      <c r="I424" s="66">
        <v>19480.996999999999</v>
      </c>
      <c r="J424" s="26">
        <v>19480.996999999999</v>
      </c>
    </row>
    <row r="425" spans="2:10" x14ac:dyDescent="0.3">
      <c r="B425" s="3" t="s">
        <v>522</v>
      </c>
      <c r="C425" s="24">
        <v>3054.1666666666665</v>
      </c>
      <c r="D425" s="24">
        <v>2681.818181818182</v>
      </c>
      <c r="E425" s="24">
        <v>7019.166666666667</v>
      </c>
      <c r="F425" s="24">
        <v>7712.1212121212129</v>
      </c>
      <c r="G425" s="24">
        <v>10319.444444444443</v>
      </c>
      <c r="H425" s="70">
        <v>28935.041666666668</v>
      </c>
      <c r="I425" s="66">
        <v>36961.75</v>
      </c>
      <c r="J425" s="26">
        <v>36961.75</v>
      </c>
    </row>
    <row r="426" spans="2:10" x14ac:dyDescent="0.3">
      <c r="B426" s="31" t="s">
        <v>195</v>
      </c>
      <c r="C426" s="58">
        <f>+SUMPRODUCT(C427:C430,'III. Empleo'!C427:C430)/'III. Empleo'!C426</f>
        <v>8618.79897274633</v>
      </c>
      <c r="D426" s="58">
        <f>+SUMPRODUCT(D427:D430,'III. Empleo'!D427:D430)/'III. Empleo'!D426</f>
        <v>11924.315057813912</v>
      </c>
      <c r="E426" s="58">
        <f>+SUMPRODUCT(E427:E430,'III. Empleo'!E427:E430)/'III. Empleo'!E426</f>
        <v>15922.036448435505</v>
      </c>
      <c r="F426" s="58">
        <f>+SUMPRODUCT(F427:F430,'III. Empleo'!F427:F430)/'III. Empleo'!F426</f>
        <v>21206.4427125</v>
      </c>
      <c r="G426" s="58">
        <f>+SUMPRODUCT(G427:G430,'III. Empleo'!G427:G430)/'III. Empleo'!G426</f>
        <v>28956.746379015123</v>
      </c>
      <c r="H426" s="89">
        <f>+SUMPRODUCT(H427:H430,'III. Empleo'!H427:H430)/'III. Empleo'!H426</f>
        <v>37560.790983268984</v>
      </c>
      <c r="I426" s="65">
        <f>+SUMPRODUCT(I427:I430,'III. Empleo'!I427:I430)/'III. Empleo'!I426</f>
        <v>41908.175416666672</v>
      </c>
      <c r="J426" s="60">
        <f>+SUMPRODUCT(J427:J430,'III. Empleo'!J427:J430)/'III. Empleo'!J426</f>
        <v>41908.175416666672</v>
      </c>
    </row>
    <row r="427" spans="2:10" x14ac:dyDescent="0.3">
      <c r="B427" s="3" t="s">
        <v>523</v>
      </c>
      <c r="C427" s="24">
        <v>10886.272500000001</v>
      </c>
      <c r="D427" s="24">
        <v>15118.191944444445</v>
      </c>
      <c r="E427" s="24">
        <v>18436.592708333334</v>
      </c>
      <c r="F427" s="24">
        <v>21280.514999999996</v>
      </c>
      <c r="G427" s="24">
        <v>27647.421166666663</v>
      </c>
      <c r="H427" s="70">
        <v>37943.996500000001</v>
      </c>
      <c r="I427" s="66">
        <v>41836.050000000003</v>
      </c>
      <c r="J427" s="26">
        <v>41836.050000000003</v>
      </c>
    </row>
    <row r="428" spans="2:10" x14ac:dyDescent="0.3">
      <c r="B428" s="3" t="s">
        <v>524</v>
      </c>
      <c r="C428" s="24">
        <v>7503.3702777777771</v>
      </c>
      <c r="D428" s="24">
        <v>10681.292555555558</v>
      </c>
      <c r="E428" s="24">
        <v>14102.230416666671</v>
      </c>
      <c r="F428" s="24">
        <v>18835.071583333334</v>
      </c>
      <c r="G428" s="24">
        <v>24248.180000000004</v>
      </c>
      <c r="H428" s="70">
        <v>33063.299333333336</v>
      </c>
      <c r="I428" s="66">
        <v>38653.555</v>
      </c>
      <c r="J428" s="26">
        <v>38653.555</v>
      </c>
    </row>
    <row r="429" spans="2:10" x14ac:dyDescent="0.3">
      <c r="B429" s="3" t="s">
        <v>525</v>
      </c>
      <c r="C429" s="24">
        <v>8047.2670039682525</v>
      </c>
      <c r="D429" s="24">
        <v>10442.278166666665</v>
      </c>
      <c r="E429" s="24">
        <v>15441.385666666663</v>
      </c>
      <c r="F429" s="24">
        <v>21350.903333333335</v>
      </c>
      <c r="G429" s="24">
        <v>28143.574694444451</v>
      </c>
      <c r="H429" s="70">
        <v>31847.067361111109</v>
      </c>
      <c r="I429" s="66">
        <v>32280.521428571432</v>
      </c>
      <c r="J429" s="26">
        <v>32280.521428571432</v>
      </c>
    </row>
    <row r="430" spans="2:10" x14ac:dyDescent="0.3">
      <c r="B430" s="3" t="s">
        <v>526</v>
      </c>
      <c r="C430" s="24">
        <v>9078.2710119047606</v>
      </c>
      <c r="D430" s="24">
        <v>12935.572222222225</v>
      </c>
      <c r="E430" s="24">
        <v>16533.480595238096</v>
      </c>
      <c r="F430" s="24">
        <v>22660.37428571429</v>
      </c>
      <c r="G430" s="24">
        <v>34169.70932539682</v>
      </c>
      <c r="H430" s="70">
        <v>46661.910416666658</v>
      </c>
      <c r="I430" s="66">
        <v>54366.718571428573</v>
      </c>
      <c r="J430" s="26">
        <v>54366.718571428573</v>
      </c>
    </row>
    <row r="431" spans="2:10" x14ac:dyDescent="0.3">
      <c r="B431" s="31" t="s">
        <v>196</v>
      </c>
      <c r="C431" s="58">
        <f>+SUMPRODUCT(C432:C441,'III. Empleo'!C432:C441)/'III. Empleo'!C431</f>
        <v>6844.3033245442157</v>
      </c>
      <c r="D431" s="58">
        <f>+SUMPRODUCT(D432:D441,'III. Empleo'!D432:D441)/'III. Empleo'!D431</f>
        <v>8836.945210584945</v>
      </c>
      <c r="E431" s="58">
        <f>+SUMPRODUCT(E432:E441,'III. Empleo'!E432:E441)/'III. Empleo'!E431</f>
        <v>11207.907374794382</v>
      </c>
      <c r="F431" s="58">
        <f>+SUMPRODUCT(F432:F441,'III. Empleo'!F432:F441)/'III. Empleo'!F431</f>
        <v>13544.757114331896</v>
      </c>
      <c r="G431" s="58">
        <f>+SUMPRODUCT(G432:G441,'III. Empleo'!G432:G441)/'III. Empleo'!G431</f>
        <v>18915.521552670489</v>
      </c>
      <c r="H431" s="89">
        <f>+SUMPRODUCT(H432:H441,'III. Empleo'!H432:H441)/'III. Empleo'!H431</f>
        <v>25194.621849621341</v>
      </c>
      <c r="I431" s="65">
        <f>+SUMPRODUCT(I432:I441,'III. Empleo'!I432:I441)/'III. Empleo'!I431</f>
        <v>32424.18181818182</v>
      </c>
      <c r="J431" s="60">
        <f>+SUMPRODUCT(J432:J441,'III. Empleo'!J432:J441)/'III. Empleo'!J431</f>
        <v>32424.18181818182</v>
      </c>
    </row>
    <row r="432" spans="2:10" x14ac:dyDescent="0.3">
      <c r="B432" s="3" t="s">
        <v>527</v>
      </c>
      <c r="C432" s="24">
        <v>4763.4092727272728</v>
      </c>
      <c r="D432" s="24">
        <v>8256.7999999999993</v>
      </c>
      <c r="E432" s="24">
        <v>11483.751666666665</v>
      </c>
      <c r="F432" s="24">
        <v>20279.28361111111</v>
      </c>
      <c r="G432" s="24">
        <v>31101.440555555553</v>
      </c>
      <c r="H432" s="70">
        <v>31518.035416666669</v>
      </c>
      <c r="I432" s="66">
        <v>45663.869999999995</v>
      </c>
      <c r="J432" s="26">
        <v>45663.869999999995</v>
      </c>
    </row>
    <row r="433" spans="2:10" x14ac:dyDescent="0.3">
      <c r="B433" s="3" t="s">
        <v>528</v>
      </c>
      <c r="C433" s="24">
        <v>7600.5090119047627</v>
      </c>
      <c r="D433" s="24">
        <v>10552.73459218559</v>
      </c>
      <c r="E433" s="24">
        <v>12666.932050099205</v>
      </c>
      <c r="F433" s="24">
        <v>14785.539565666972</v>
      </c>
      <c r="G433" s="24">
        <v>20827.335176282053</v>
      </c>
      <c r="H433" s="70">
        <v>27458.133183760681</v>
      </c>
      <c r="I433" s="66">
        <v>34548.547692307693</v>
      </c>
      <c r="J433" s="26">
        <v>34548.547692307693</v>
      </c>
    </row>
    <row r="434" spans="2:10" x14ac:dyDescent="0.3">
      <c r="B434" s="3" t="s">
        <v>529</v>
      </c>
      <c r="C434" s="24">
        <v>10552.071547619049</v>
      </c>
      <c r="D434" s="24">
        <v>13420.832063492062</v>
      </c>
      <c r="E434" s="24">
        <v>16876.155833333334</v>
      </c>
      <c r="F434" s="24">
        <v>22971.208611111113</v>
      </c>
      <c r="G434" s="24">
        <v>33591.150972222218</v>
      </c>
      <c r="H434" s="70">
        <v>42846.311805555553</v>
      </c>
      <c r="I434" s="66">
        <v>55887.496666666666</v>
      </c>
      <c r="J434" s="26">
        <v>55887.496666666666</v>
      </c>
    </row>
    <row r="435" spans="2:10" x14ac:dyDescent="0.3">
      <c r="B435" s="3" t="s">
        <v>530</v>
      </c>
      <c r="C435" s="24">
        <v>7558.3210606060602</v>
      </c>
      <c r="D435" s="24">
        <v>10739.101277777778</v>
      </c>
      <c r="E435" s="24">
        <v>14121.761333333334</v>
      </c>
      <c r="F435" s="24">
        <v>20557.407416666672</v>
      </c>
      <c r="G435" s="24">
        <v>28492.343325396825</v>
      </c>
      <c r="H435" s="70">
        <v>39207.570999999996</v>
      </c>
      <c r="I435" s="66">
        <v>47306.138333333336</v>
      </c>
      <c r="J435" s="26">
        <v>47306.138333333336</v>
      </c>
    </row>
    <row r="436" spans="2:10" x14ac:dyDescent="0.3">
      <c r="B436" s="3" t="s">
        <v>531</v>
      </c>
      <c r="C436" s="24">
        <v>3953.3281944444443</v>
      </c>
      <c r="D436" s="24">
        <v>5824.4072222222212</v>
      </c>
      <c r="E436" s="24">
        <v>11108.051666666668</v>
      </c>
      <c r="F436" s="24">
        <v>15262.126944444446</v>
      </c>
      <c r="G436" s="24">
        <v>19803.677500000002</v>
      </c>
      <c r="H436" s="70">
        <v>24252.070902777778</v>
      </c>
      <c r="I436" s="66" t="s">
        <v>670</v>
      </c>
      <c r="J436" s="26" t="s">
        <v>670</v>
      </c>
    </row>
    <row r="437" spans="2:10" x14ac:dyDescent="0.3">
      <c r="B437" s="3" t="s">
        <v>532</v>
      </c>
      <c r="C437" s="24">
        <v>3970.6155486111115</v>
      </c>
      <c r="D437" s="24">
        <v>5521.7324041005295</v>
      </c>
      <c r="E437" s="24">
        <v>6645.8564368386251</v>
      </c>
      <c r="F437" s="24">
        <v>8049.5541666666659</v>
      </c>
      <c r="G437" s="24">
        <v>10428.677142857145</v>
      </c>
      <c r="H437" s="70">
        <v>17619.989047619045</v>
      </c>
      <c r="I437" s="66">
        <v>24694.948571428569</v>
      </c>
      <c r="J437" s="26">
        <v>24694.948571428569</v>
      </c>
    </row>
    <row r="438" spans="2:10" x14ac:dyDescent="0.3">
      <c r="B438" s="3" t="s">
        <v>533</v>
      </c>
      <c r="C438" s="24">
        <v>9771.570895316805</v>
      </c>
      <c r="D438" s="24">
        <v>8817.9863260316069</v>
      </c>
      <c r="E438" s="24">
        <v>9569.8568636496257</v>
      </c>
      <c r="F438" s="24">
        <v>10634.538083333331</v>
      </c>
      <c r="G438" s="24">
        <v>15072.917487789988</v>
      </c>
      <c r="H438" s="70">
        <v>19817.881726190477</v>
      </c>
      <c r="I438" s="66">
        <v>25516.735714285714</v>
      </c>
      <c r="J438" s="26">
        <v>25516.735714285714</v>
      </c>
    </row>
    <row r="439" spans="2:10" x14ac:dyDescent="0.3">
      <c r="B439" s="3" t="s">
        <v>534</v>
      </c>
      <c r="C439" s="24">
        <v>4150.1691666666666</v>
      </c>
      <c r="D439" s="24">
        <v>5804.5310669191922</v>
      </c>
      <c r="E439" s="24">
        <v>8773.9159999999993</v>
      </c>
      <c r="F439" s="24">
        <v>9355.9224125874152</v>
      </c>
      <c r="G439" s="24">
        <v>14262.065472756409</v>
      </c>
      <c r="H439" s="70">
        <v>17931.411670138888</v>
      </c>
      <c r="I439" s="66">
        <v>21280.683888888881</v>
      </c>
      <c r="J439" s="26">
        <v>21280.683888888881</v>
      </c>
    </row>
    <row r="440" spans="2:10" x14ac:dyDescent="0.3">
      <c r="B440" s="3" t="s">
        <v>535</v>
      </c>
      <c r="C440" s="24">
        <v>7786.7461111111106</v>
      </c>
      <c r="D440" s="24">
        <v>10596.450666666668</v>
      </c>
      <c r="E440" s="24">
        <v>14426.85683333333</v>
      </c>
      <c r="F440" s="24">
        <v>13785.463445286199</v>
      </c>
      <c r="G440" s="24">
        <v>14433.144503367008</v>
      </c>
      <c r="H440" s="70">
        <v>17236.947363636365</v>
      </c>
      <c r="I440" s="66">
        <v>25737.932000000001</v>
      </c>
      <c r="J440" s="26">
        <v>25737.932000000001</v>
      </c>
    </row>
    <row r="441" spans="2:10" x14ac:dyDescent="0.3">
      <c r="B441" s="3" t="s">
        <v>536</v>
      </c>
      <c r="C441" s="24">
        <v>6502.4083333333338</v>
      </c>
      <c r="D441" s="24">
        <v>8133.2416666666677</v>
      </c>
      <c r="E441" s="24">
        <v>11055.739166666668</v>
      </c>
      <c r="F441" s="24">
        <v>14626.672527777779</v>
      </c>
      <c r="G441" s="24">
        <v>22146.340041666659</v>
      </c>
      <c r="H441" s="70">
        <v>41902.201055555553</v>
      </c>
      <c r="I441" s="66">
        <v>50968.17</v>
      </c>
      <c r="J441" s="26">
        <v>50968.17</v>
      </c>
    </row>
    <row r="442" spans="2:10" x14ac:dyDescent="0.3">
      <c r="B442" s="31" t="s">
        <v>197</v>
      </c>
      <c r="C442" s="58">
        <f>+SUMPRODUCT(C443:C448,'III. Empleo'!C443:C448)/'III. Empleo'!C442</f>
        <v>8553.8862732215021</v>
      </c>
      <c r="D442" s="58">
        <f>+SUMPRODUCT(D443:D448,'III. Empleo'!D443:D448)/'III. Empleo'!D442</f>
        <v>11607.646766966333</v>
      </c>
      <c r="E442" s="58">
        <f>+SUMPRODUCT(E443:E448,'III. Empleo'!E443:E448)/'III. Empleo'!E442</f>
        <v>14320.037988997165</v>
      </c>
      <c r="F442" s="58">
        <f>+SUMPRODUCT(F443:F448,'III. Empleo'!F443:F448)/'III. Empleo'!F442</f>
        <v>18364.972207108774</v>
      </c>
      <c r="G442" s="58">
        <f>+SUMPRODUCT(G443:G448,'III. Empleo'!G443:G448)/'III. Empleo'!G442</f>
        <v>23133.618621751662</v>
      </c>
      <c r="H442" s="89">
        <f>+SUMPRODUCT(H443:H448,'III. Empleo'!H443:H448)/'III. Empleo'!H442</f>
        <v>30305.819518106691</v>
      </c>
      <c r="I442" s="65">
        <f>+SUMPRODUCT(I443:I448,'III. Empleo'!I443:I448)/'III. Empleo'!I442</f>
        <v>39571.66919354839</v>
      </c>
      <c r="J442" s="60">
        <f>+SUMPRODUCT(J443:J448,'III. Empleo'!J443:J448)/'III. Empleo'!J442</f>
        <v>39571.66919354839</v>
      </c>
    </row>
    <row r="443" spans="2:10" x14ac:dyDescent="0.3">
      <c r="B443" s="3" t="s">
        <v>537</v>
      </c>
      <c r="C443" s="24">
        <v>11214.916666666666</v>
      </c>
      <c r="D443" s="24">
        <v>17483.333333333332</v>
      </c>
      <c r="E443" s="24">
        <v>24416.666666666668</v>
      </c>
      <c r="F443" s="24">
        <v>31666.666666666668</v>
      </c>
      <c r="G443" s="24">
        <v>35000</v>
      </c>
      <c r="H443" s="70">
        <v>56000</v>
      </c>
      <c r="I443" s="66">
        <v>84000</v>
      </c>
      <c r="J443" s="26">
        <v>84000</v>
      </c>
    </row>
    <row r="444" spans="2:10" x14ac:dyDescent="0.3">
      <c r="B444" s="3" t="s">
        <v>538</v>
      </c>
      <c r="C444" s="24">
        <v>9373.6628333333338</v>
      </c>
      <c r="D444" s="24">
        <v>13308.223124999999</v>
      </c>
      <c r="E444" s="24">
        <v>18022.831874999996</v>
      </c>
      <c r="F444" s="24">
        <v>23427.701499999999</v>
      </c>
      <c r="G444" s="24">
        <v>30173.671000000002</v>
      </c>
      <c r="H444" s="70">
        <v>41763.351166666675</v>
      </c>
      <c r="I444" s="66">
        <v>51333.314000000006</v>
      </c>
      <c r="J444" s="26">
        <v>51333.314000000006</v>
      </c>
    </row>
    <row r="445" spans="2:10" x14ac:dyDescent="0.3">
      <c r="B445" s="3" t="s">
        <v>539</v>
      </c>
      <c r="C445" s="24">
        <v>6512.7139672944277</v>
      </c>
      <c r="D445" s="24">
        <v>8792.1321013708512</v>
      </c>
      <c r="E445" s="24">
        <v>11629.494207839263</v>
      </c>
      <c r="F445" s="24">
        <v>17679.75886711133</v>
      </c>
      <c r="G445" s="24">
        <v>21601.500472717322</v>
      </c>
      <c r="H445" s="70">
        <v>26630.257586680294</v>
      </c>
      <c r="I445" s="66">
        <v>31451.890370370362</v>
      </c>
      <c r="J445" s="26">
        <v>31451.890370370362</v>
      </c>
    </row>
    <row r="446" spans="2:10" x14ac:dyDescent="0.3">
      <c r="B446" s="3" t="s">
        <v>540</v>
      </c>
      <c r="C446" s="24">
        <v>8492.5406944444458</v>
      </c>
      <c r="D446" s="24">
        <v>11263.165833333333</v>
      </c>
      <c r="E446" s="24">
        <v>10658.760912147794</v>
      </c>
      <c r="F446" s="24">
        <v>10085.522954345115</v>
      </c>
      <c r="G446" s="24">
        <v>11860.047430555554</v>
      </c>
      <c r="H446" s="70">
        <v>19325.575181781041</v>
      </c>
      <c r="I446" s="66" t="s">
        <v>670</v>
      </c>
      <c r="J446" s="26" t="s">
        <v>670</v>
      </c>
    </row>
    <row r="447" spans="2:10" x14ac:dyDescent="0.3">
      <c r="B447" s="3" t="s">
        <v>541</v>
      </c>
      <c r="C447" s="24">
        <v>10183.095727124184</v>
      </c>
      <c r="D447" s="24">
        <v>14186.940728758169</v>
      </c>
      <c r="E447" s="24">
        <v>18948.360119047618</v>
      </c>
      <c r="F447" s="24">
        <v>25200.045870535716</v>
      </c>
      <c r="G447" s="24">
        <v>32203.053149072133</v>
      </c>
      <c r="H447" s="70">
        <v>40175.290824142161</v>
      </c>
      <c r="I447" s="66">
        <v>46972.449411764712</v>
      </c>
      <c r="J447" s="26">
        <v>46972.449411764712</v>
      </c>
    </row>
    <row r="448" spans="2:10" x14ac:dyDescent="0.3">
      <c r="B448" s="3" t="s">
        <v>542</v>
      </c>
      <c r="C448" s="24">
        <v>8952.2723484848484</v>
      </c>
      <c r="D448" s="24">
        <v>12410.391803030303</v>
      </c>
      <c r="E448" s="24">
        <v>16486.027674242425</v>
      </c>
      <c r="F448" s="24">
        <v>19904.322424242426</v>
      </c>
      <c r="G448" s="24">
        <v>25478.478265151516</v>
      </c>
      <c r="H448" s="70">
        <v>33926.666944444449</v>
      </c>
      <c r="I448" s="66">
        <v>38753.686666666668</v>
      </c>
      <c r="J448" s="26">
        <v>38753.686666666668</v>
      </c>
    </row>
    <row r="449" spans="2:10" x14ac:dyDescent="0.3">
      <c r="B449" s="31" t="s">
        <v>198</v>
      </c>
      <c r="C449" s="58">
        <f>+SUMPRODUCT(C450:C457,'III. Empleo'!C450:C457)/'III. Empleo'!C449</f>
        <v>7526.9887616696888</v>
      </c>
      <c r="D449" s="58">
        <f>+SUMPRODUCT(D450:D457,'III. Empleo'!D450:D457)/'III. Empleo'!D449</f>
        <v>10595.077657227703</v>
      </c>
      <c r="E449" s="58">
        <f>+SUMPRODUCT(E450:E457,'III. Empleo'!E450:E457)/'III. Empleo'!E449</f>
        <v>13935.614227158292</v>
      </c>
      <c r="F449" s="58">
        <f>+SUMPRODUCT(F450:F457,'III. Empleo'!F450:F457)/'III. Empleo'!F449</f>
        <v>18111.371644379844</v>
      </c>
      <c r="G449" s="58">
        <f>+SUMPRODUCT(G450:G457,'III. Empleo'!G450:G457)/'III. Empleo'!G449</f>
        <v>25566.726126293135</v>
      </c>
      <c r="H449" s="89">
        <f>+SUMPRODUCT(H450:H457,'III. Empleo'!H450:H457)/'III. Empleo'!H449</f>
        <v>35175.354003717606</v>
      </c>
      <c r="I449" s="65">
        <f>+SUMPRODUCT(I450:I457,'III. Empleo'!I450:I457)/'III. Empleo'!I449</f>
        <v>43629.443783783783</v>
      </c>
      <c r="J449" s="60">
        <f>+SUMPRODUCT(J450:J457,'III. Empleo'!J450:J457)/'III. Empleo'!J449</f>
        <v>43629.443783783783</v>
      </c>
    </row>
    <row r="450" spans="2:10" x14ac:dyDescent="0.3">
      <c r="B450" s="3" t="s">
        <v>543</v>
      </c>
      <c r="C450" s="24">
        <v>9609.2304166666672</v>
      </c>
      <c r="D450" s="24">
        <v>13907.192499999999</v>
      </c>
      <c r="E450" s="24">
        <v>16541.006249999995</v>
      </c>
      <c r="F450" s="24">
        <v>20194.970416666663</v>
      </c>
      <c r="G450" s="24">
        <v>28991.503958333338</v>
      </c>
      <c r="H450" s="70">
        <v>42907.478958333333</v>
      </c>
      <c r="I450" s="66">
        <v>47053.302499999998</v>
      </c>
      <c r="J450" s="26">
        <v>47053.302499999998</v>
      </c>
    </row>
    <row r="451" spans="2:10" x14ac:dyDescent="0.3">
      <c r="B451" s="3" t="s">
        <v>544</v>
      </c>
      <c r="C451" s="24">
        <v>6139.2894047619047</v>
      </c>
      <c r="D451" s="24">
        <v>8355.6632142857143</v>
      </c>
      <c r="E451" s="24">
        <v>10937.024523809523</v>
      </c>
      <c r="F451" s="24">
        <v>14740.429761904765</v>
      </c>
      <c r="G451" s="24">
        <v>19655.266928571426</v>
      </c>
      <c r="H451" s="70">
        <v>26570.432777777783</v>
      </c>
      <c r="I451" s="66">
        <v>37488.327499999999</v>
      </c>
      <c r="J451" s="26">
        <v>37488.327499999999</v>
      </c>
    </row>
    <row r="452" spans="2:10" x14ac:dyDescent="0.3">
      <c r="B452" s="3" t="s">
        <v>545</v>
      </c>
      <c r="C452" s="24">
        <v>7093.8071388888893</v>
      </c>
      <c r="D452" s="24">
        <v>11320.178000000002</v>
      </c>
      <c r="E452" s="24">
        <v>15016.485333333332</v>
      </c>
      <c r="F452" s="24">
        <v>15336.246694444444</v>
      </c>
      <c r="G452" s="24">
        <v>22382.145555555559</v>
      </c>
      <c r="H452" s="70">
        <v>30598.042638888885</v>
      </c>
      <c r="I452" s="66" t="s">
        <v>670</v>
      </c>
      <c r="J452" s="26" t="s">
        <v>670</v>
      </c>
    </row>
    <row r="453" spans="2:10" x14ac:dyDescent="0.3">
      <c r="B453" s="3" t="s">
        <v>546</v>
      </c>
      <c r="C453" s="24">
        <v>14948.971666666666</v>
      </c>
      <c r="D453" s="24">
        <v>20702.651666666668</v>
      </c>
      <c r="E453" s="24">
        <v>26906.913333333334</v>
      </c>
      <c r="F453" s="24">
        <v>38722.180694444447</v>
      </c>
      <c r="G453" s="24">
        <v>55392.977777777785</v>
      </c>
      <c r="H453" s="70">
        <v>79934.371388888889</v>
      </c>
      <c r="I453" s="66">
        <v>96536.903333333335</v>
      </c>
      <c r="J453" s="26">
        <v>96536.903333333335</v>
      </c>
    </row>
    <row r="454" spans="2:10" x14ac:dyDescent="0.3">
      <c r="B454" s="3" t="s">
        <v>547</v>
      </c>
      <c r="C454" s="24">
        <v>6484.3780555555568</v>
      </c>
      <c r="D454" s="24">
        <v>8875.5745000000006</v>
      </c>
      <c r="E454" s="24">
        <v>13561.883527777778</v>
      </c>
      <c r="F454" s="24">
        <v>16809.27272222222</v>
      </c>
      <c r="G454" s="24">
        <v>23159.496166666664</v>
      </c>
      <c r="H454" s="70">
        <v>39011.397000000004</v>
      </c>
      <c r="I454" s="66">
        <v>47907.303999999996</v>
      </c>
      <c r="J454" s="26">
        <v>47907.303999999996</v>
      </c>
    </row>
    <row r="455" spans="2:10" x14ac:dyDescent="0.3">
      <c r="B455" s="3" t="s">
        <v>548</v>
      </c>
      <c r="C455" s="24">
        <v>6661.2201504629629</v>
      </c>
      <c r="D455" s="24">
        <v>8992.7419318181819</v>
      </c>
      <c r="E455" s="24">
        <v>11194.400497685185</v>
      </c>
      <c r="F455" s="24">
        <v>15271.776944444444</v>
      </c>
      <c r="G455" s="24">
        <v>23689.731593915349</v>
      </c>
      <c r="H455" s="70">
        <v>34687.619523809532</v>
      </c>
      <c r="I455" s="66">
        <v>41492.495714285717</v>
      </c>
      <c r="J455" s="26">
        <v>41492.495714285717</v>
      </c>
    </row>
    <row r="456" spans="2:10" x14ac:dyDescent="0.3">
      <c r="B456" s="3" t="s">
        <v>549</v>
      </c>
      <c r="C456" s="24">
        <v>9419.3613888888885</v>
      </c>
      <c r="D456" s="24">
        <v>12201.365119047618</v>
      </c>
      <c r="E456" s="24">
        <v>16173.917857142858</v>
      </c>
      <c r="F456" s="24">
        <v>20768.049404761903</v>
      </c>
      <c r="G456" s="24">
        <v>24792.177050264556</v>
      </c>
      <c r="H456" s="70">
        <v>27813.161821548816</v>
      </c>
      <c r="I456" s="66">
        <v>30657.489000000001</v>
      </c>
      <c r="J456" s="26">
        <v>30657.489000000001</v>
      </c>
    </row>
    <row r="457" spans="2:10" x14ac:dyDescent="0.3">
      <c r="B457" s="3" t="s">
        <v>550</v>
      </c>
      <c r="C457" s="24">
        <v>5002.7249999999995</v>
      </c>
      <c r="D457" s="24">
        <v>7755.5583333333334</v>
      </c>
      <c r="E457" s="24">
        <v>8918.8958333333303</v>
      </c>
      <c r="F457" s="24">
        <v>11467.254583333333</v>
      </c>
      <c r="G457" s="24">
        <v>29959.123749999999</v>
      </c>
      <c r="H457" s="70">
        <v>44302.75</v>
      </c>
      <c r="I457" s="66" t="s">
        <v>670</v>
      </c>
      <c r="J457" s="26" t="s">
        <v>670</v>
      </c>
    </row>
    <row r="458" spans="2:10" x14ac:dyDescent="0.3">
      <c r="B458" s="31" t="s">
        <v>199</v>
      </c>
      <c r="C458" s="58">
        <f>+SUMPRODUCT(C459:C474,'III. Empleo'!C459:C474)/'III. Empleo'!C458</f>
        <v>7189.4291930740364</v>
      </c>
      <c r="D458" s="58">
        <f>+SUMPRODUCT(D459:D474,'III. Empleo'!D459:D474)/'III. Empleo'!D458</f>
        <v>10031.601962914314</v>
      </c>
      <c r="E458" s="58">
        <f>+SUMPRODUCT(E459:E474,'III. Empleo'!E459:E474)/'III. Empleo'!E458</f>
        <v>14062.012277577542</v>
      </c>
      <c r="F458" s="58">
        <f>+SUMPRODUCT(F459:F474,'III. Empleo'!F459:F474)/'III. Empleo'!F458</f>
        <v>17813.203913589074</v>
      </c>
      <c r="G458" s="58">
        <f>+SUMPRODUCT(G459:G474,'III. Empleo'!G459:G474)/'III. Empleo'!G458</f>
        <v>23526.055047558679</v>
      </c>
      <c r="H458" s="89">
        <f>+SUMPRODUCT(H459:H474,'III. Empleo'!H459:H474)/'III. Empleo'!H458</f>
        <v>32906.271232597908</v>
      </c>
      <c r="I458" s="65">
        <f>+SUMPRODUCT(I459:I474,'III. Empleo'!I459:I474)/'III. Empleo'!I458</f>
        <v>41766.44660583941</v>
      </c>
      <c r="J458" s="60">
        <f>+SUMPRODUCT(J459:J474,'III. Empleo'!J459:J474)/'III. Empleo'!J458</f>
        <v>41766.44660583941</v>
      </c>
    </row>
    <row r="459" spans="2:10" x14ac:dyDescent="0.3">
      <c r="B459" s="3" t="s">
        <v>551</v>
      </c>
      <c r="C459" s="24">
        <v>13316.64865079365</v>
      </c>
      <c r="D459" s="24">
        <v>15562.553329263328</v>
      </c>
      <c r="E459" s="24">
        <v>18937.934047619045</v>
      </c>
      <c r="F459" s="24">
        <v>21624.659373078612</v>
      </c>
      <c r="G459" s="24">
        <v>31550.313198816581</v>
      </c>
      <c r="H459" s="70">
        <v>46339.243755372045</v>
      </c>
      <c r="I459" s="66">
        <v>67086.62260869563</v>
      </c>
      <c r="J459" s="26">
        <v>67086.62260869563</v>
      </c>
    </row>
    <row r="460" spans="2:10" x14ac:dyDescent="0.3">
      <c r="B460" s="3" t="s">
        <v>552</v>
      </c>
      <c r="C460" s="24">
        <v>5919.4182575757577</v>
      </c>
      <c r="D460" s="24">
        <v>9754.2336507936507</v>
      </c>
      <c r="E460" s="24">
        <v>11350.749914021166</v>
      </c>
      <c r="F460" s="24">
        <v>13860.151666666667</v>
      </c>
      <c r="G460" s="24">
        <v>18185.880003968254</v>
      </c>
      <c r="H460" s="70">
        <v>24413.30811111111</v>
      </c>
      <c r="I460" s="66">
        <v>30002.83</v>
      </c>
      <c r="J460" s="26">
        <v>30002.83</v>
      </c>
    </row>
    <row r="461" spans="2:10" x14ac:dyDescent="0.3">
      <c r="B461" s="3" t="s">
        <v>553</v>
      </c>
      <c r="C461" s="24">
        <v>3362.5128122248134</v>
      </c>
      <c r="D461" s="24">
        <v>3208.9559340659339</v>
      </c>
      <c r="E461" s="24">
        <v>3466.0722168803409</v>
      </c>
      <c r="F461" s="24">
        <v>7065.7639285714276</v>
      </c>
      <c r="G461" s="24">
        <v>9341.8658333333333</v>
      </c>
      <c r="H461" s="70">
        <v>18315.489059829062</v>
      </c>
      <c r="I461" s="66">
        <v>22155.376874999998</v>
      </c>
      <c r="J461" s="26">
        <v>22155.376874999998</v>
      </c>
    </row>
    <row r="462" spans="2:10" x14ac:dyDescent="0.3">
      <c r="B462" s="3" t="s">
        <v>554</v>
      </c>
      <c r="C462" s="24">
        <v>6470.5887229437221</v>
      </c>
      <c r="D462" s="24">
        <v>10809.030174603175</v>
      </c>
      <c r="E462" s="24">
        <v>15949.788791666668</v>
      </c>
      <c r="F462" s="24">
        <v>23882.307499999995</v>
      </c>
      <c r="G462" s="24">
        <v>33594.711388888893</v>
      </c>
      <c r="H462" s="70">
        <v>49028.692777777767</v>
      </c>
      <c r="I462" s="66">
        <v>63193.599999999999</v>
      </c>
      <c r="J462" s="26">
        <v>63193.599999999999</v>
      </c>
    </row>
    <row r="463" spans="2:10" x14ac:dyDescent="0.3">
      <c r="B463" s="3" t="s">
        <v>555</v>
      </c>
      <c r="C463" s="24">
        <v>4590.0580648148143</v>
      </c>
      <c r="D463" s="24">
        <v>6709.8067824074069</v>
      </c>
      <c r="E463" s="24">
        <v>10231.55351851852</v>
      </c>
      <c r="F463" s="24">
        <v>12616.626666666669</v>
      </c>
      <c r="G463" s="24">
        <v>18752.573148148149</v>
      </c>
      <c r="H463" s="70">
        <v>21846.896759259256</v>
      </c>
      <c r="I463" s="66">
        <v>23839.197777777801</v>
      </c>
      <c r="J463" s="26">
        <v>23839.197777777779</v>
      </c>
    </row>
    <row r="464" spans="2:10" x14ac:dyDescent="0.3">
      <c r="B464" s="3" t="s">
        <v>556</v>
      </c>
      <c r="C464" s="24">
        <v>4379.4420324074081</v>
      </c>
      <c r="D464" s="24">
        <v>5745.385409090909</v>
      </c>
      <c r="E464" s="24">
        <v>9603.5102855477853</v>
      </c>
      <c r="F464" s="24">
        <v>15236.129834935897</v>
      </c>
      <c r="G464" s="24">
        <v>15855.157904761903</v>
      </c>
      <c r="H464" s="70">
        <v>20857.922369047621</v>
      </c>
      <c r="I464" s="66">
        <v>26207.66266666666</v>
      </c>
      <c r="J464" s="26">
        <v>26207.66266666666</v>
      </c>
    </row>
    <row r="465" spans="2:10" x14ac:dyDescent="0.3">
      <c r="B465" s="3" t="s">
        <v>557</v>
      </c>
      <c r="C465" s="24">
        <v>9373.0917592592596</v>
      </c>
      <c r="D465" s="24">
        <v>13455.302777777777</v>
      </c>
      <c r="E465" s="24">
        <v>12993.997727582848</v>
      </c>
      <c r="F465" s="24">
        <v>13336.053427290695</v>
      </c>
      <c r="G465" s="24">
        <v>14846.672765700481</v>
      </c>
      <c r="H465" s="70">
        <v>22063.797581090406</v>
      </c>
      <c r="I465" s="66">
        <v>25225.070000000003</v>
      </c>
      <c r="J465" s="26">
        <v>25225.070000000003</v>
      </c>
    </row>
    <row r="466" spans="2:10" x14ac:dyDescent="0.3">
      <c r="B466" s="3" t="s">
        <v>558</v>
      </c>
      <c r="C466" s="24">
        <v>8772.6713699494958</v>
      </c>
      <c r="D466" s="24">
        <v>12971.873946969697</v>
      </c>
      <c r="E466" s="24">
        <v>17689.406734848486</v>
      </c>
      <c r="F466" s="24">
        <v>23398.69318181818</v>
      </c>
      <c r="G466" s="24">
        <v>30493.809765151513</v>
      </c>
      <c r="H466" s="70">
        <v>39192.663499999995</v>
      </c>
      <c r="I466" s="66">
        <v>46126.575999999994</v>
      </c>
      <c r="J466" s="26">
        <v>46126.575999999994</v>
      </c>
    </row>
    <row r="467" spans="2:10" x14ac:dyDescent="0.3">
      <c r="B467" s="3" t="s">
        <v>559</v>
      </c>
      <c r="C467" s="24">
        <v>5515.0029166666673</v>
      </c>
      <c r="D467" s="24">
        <v>7937.2733333333317</v>
      </c>
      <c r="E467" s="24">
        <v>8626.8361111111099</v>
      </c>
      <c r="F467" s="24">
        <v>11882.136527777775</v>
      </c>
      <c r="G467" s="24">
        <v>27580.148027777785</v>
      </c>
      <c r="H467" s="70">
        <v>35839.790507575759</v>
      </c>
      <c r="I467" s="66">
        <v>41493.765454545464</v>
      </c>
      <c r="J467" s="26">
        <v>41493.765454545464</v>
      </c>
    </row>
    <row r="468" spans="2:10" x14ac:dyDescent="0.3">
      <c r="B468" s="3" t="s">
        <v>560</v>
      </c>
      <c r="C468" s="24">
        <v>2621.0113541666669</v>
      </c>
      <c r="D468" s="24">
        <v>2529.1861587301587</v>
      </c>
      <c r="E468" s="24">
        <v>11969.572321428574</v>
      </c>
      <c r="F468" s="24">
        <v>16142.830101495723</v>
      </c>
      <c r="G468" s="24">
        <v>15753.63666666666</v>
      </c>
      <c r="H468" s="70">
        <v>34944.033058035711</v>
      </c>
      <c r="I468" s="66">
        <v>49282.143333333341</v>
      </c>
      <c r="J468" s="26">
        <v>49282.143333333341</v>
      </c>
    </row>
    <row r="469" spans="2:10" x14ac:dyDescent="0.3">
      <c r="B469" s="3" t="s">
        <v>561</v>
      </c>
      <c r="C469" s="24">
        <v>2170.6684615384615</v>
      </c>
      <c r="D469" s="24">
        <v>3762.3630198412689</v>
      </c>
      <c r="E469" s="24">
        <v>8868.5084999999999</v>
      </c>
      <c r="F469" s="24">
        <v>9573.9898474945512</v>
      </c>
      <c r="G469" s="24">
        <v>8993.7378513071908</v>
      </c>
      <c r="H469" s="70">
        <v>14151.562034442723</v>
      </c>
      <c r="I469" s="66">
        <v>13300.312352941179</v>
      </c>
      <c r="J469" s="26">
        <v>13300.312352941179</v>
      </c>
    </row>
    <row r="470" spans="2:10" x14ac:dyDescent="0.3">
      <c r="B470" s="3" t="s">
        <v>562</v>
      </c>
      <c r="C470" s="24">
        <v>6598.2002898550718</v>
      </c>
      <c r="D470" s="24">
        <v>10623.760662055336</v>
      </c>
      <c r="E470" s="24">
        <v>15591.983286130535</v>
      </c>
      <c r="F470" s="24">
        <v>20100.931025386653</v>
      </c>
      <c r="G470" s="24">
        <v>27131.830469373221</v>
      </c>
      <c r="H470" s="70">
        <v>36087.372384852802</v>
      </c>
      <c r="I470" s="66">
        <v>43643.743846153855</v>
      </c>
      <c r="J470" s="26">
        <v>43643.743846153855</v>
      </c>
    </row>
    <row r="471" spans="2:10" x14ac:dyDescent="0.3">
      <c r="B471" s="3" t="s">
        <v>563</v>
      </c>
      <c r="C471" s="24">
        <v>5328.3768531468531</v>
      </c>
      <c r="D471" s="24">
        <v>7652.5639962121213</v>
      </c>
      <c r="E471" s="24">
        <v>16874.067045454547</v>
      </c>
      <c r="F471" s="24">
        <v>17885.326969696969</v>
      </c>
      <c r="G471" s="24">
        <v>19234.430303030302</v>
      </c>
      <c r="H471" s="70">
        <v>30819.854242424237</v>
      </c>
      <c r="I471" s="66">
        <v>49925.124545454542</v>
      </c>
      <c r="J471" s="26">
        <v>49925.124545454542</v>
      </c>
    </row>
    <row r="472" spans="2:10" x14ac:dyDescent="0.3">
      <c r="B472" s="3" t="s">
        <v>564</v>
      </c>
      <c r="C472" s="24">
        <v>9345.2085833333349</v>
      </c>
      <c r="D472" s="24">
        <v>13349.603707837026</v>
      </c>
      <c r="E472" s="24">
        <v>17938.95696992907</v>
      </c>
      <c r="F472" s="24">
        <v>24451.172358595442</v>
      </c>
      <c r="G472" s="24">
        <v>36510.230562550911</v>
      </c>
      <c r="H472" s="70">
        <v>52605.618711963914</v>
      </c>
      <c r="I472" s="66">
        <v>66173.022333333327</v>
      </c>
      <c r="J472" s="26">
        <v>66173.022333333327</v>
      </c>
    </row>
    <row r="473" spans="2:10" x14ac:dyDescent="0.3">
      <c r="B473" s="3" t="s">
        <v>565</v>
      </c>
      <c r="C473" s="24">
        <v>11910.954018578645</v>
      </c>
      <c r="D473" s="24">
        <v>14871.981863951543</v>
      </c>
      <c r="E473" s="24">
        <v>16738.521866822684</v>
      </c>
      <c r="F473" s="24">
        <v>21102.132348594099</v>
      </c>
      <c r="G473" s="24">
        <v>28329.392976401959</v>
      </c>
      <c r="H473" s="70">
        <v>30038.987765142021</v>
      </c>
      <c r="I473" s="66">
        <v>36162.23105263157</v>
      </c>
      <c r="J473" s="26">
        <v>36162.23105263157</v>
      </c>
    </row>
    <row r="474" spans="2:10" x14ac:dyDescent="0.3">
      <c r="B474" s="3" t="s">
        <v>585</v>
      </c>
      <c r="C474" s="24">
        <v>8173.8360606060623</v>
      </c>
      <c r="D474" s="24">
        <v>10135.634832944832</v>
      </c>
      <c r="E474" s="24">
        <v>15282.18075631313</v>
      </c>
      <c r="F474" s="24">
        <v>20488.715</v>
      </c>
      <c r="G474" s="24">
        <v>27739.23590782638</v>
      </c>
      <c r="H474" s="70">
        <v>37282.312503501402</v>
      </c>
      <c r="I474" s="66">
        <v>48090.55235294118</v>
      </c>
      <c r="J474" s="26">
        <v>48090.55235294118</v>
      </c>
    </row>
    <row r="475" spans="2:10" x14ac:dyDescent="0.3">
      <c r="B475" s="31" t="s">
        <v>200</v>
      </c>
      <c r="C475" s="58">
        <f>+SUMPRODUCT(C476:C478,'III. Empleo'!C476:C478)/'III. Empleo'!C475</f>
        <v>4611.6895568783066</v>
      </c>
      <c r="D475" s="58">
        <f>+SUMPRODUCT(D476:D478,'III. Empleo'!D476:D478)/'III. Empleo'!D475</f>
        <v>5415.4128697340466</v>
      </c>
      <c r="E475" s="58">
        <f>+SUMPRODUCT(E476:E478,'III. Empleo'!E476:E478)/'III. Empleo'!E475</f>
        <v>7177.7379924242423</v>
      </c>
      <c r="F475" s="58">
        <f>+SUMPRODUCT(F476:F478,'III. Empleo'!F476:F478)/'III. Empleo'!F475</f>
        <v>9632.9618239693955</v>
      </c>
      <c r="G475" s="58">
        <f>+SUMPRODUCT(G476:G478,'III. Empleo'!G476:G478)/'III. Empleo'!G475</f>
        <v>11999.715168690162</v>
      </c>
      <c r="H475" s="89">
        <f>+SUMPRODUCT(H476:H478,'III. Empleo'!H476:H478)/'III. Empleo'!H475</f>
        <v>20121.536958241359</v>
      </c>
      <c r="I475" s="65">
        <f>+SUMPRODUCT(I476:I478,'III. Empleo'!I476:I478)/'III. Empleo'!I475</f>
        <v>27025.839166666668</v>
      </c>
      <c r="J475" s="60">
        <f>+SUMPRODUCT(J476:J478,'III. Empleo'!J476:J478)/'III. Empleo'!J475</f>
        <v>27025.839166666668</v>
      </c>
    </row>
    <row r="476" spans="2:10" x14ac:dyDescent="0.3">
      <c r="B476" s="3" t="s">
        <v>566</v>
      </c>
      <c r="C476" s="24">
        <v>3420.7178452380958</v>
      </c>
      <c r="D476" s="24">
        <v>3333.6832870370367</v>
      </c>
      <c r="E476" s="24">
        <v>4364.5301851851864</v>
      </c>
      <c r="F476" s="24">
        <v>6030.0459259259269</v>
      </c>
      <c r="G476" s="24">
        <v>6277.2784606481473</v>
      </c>
      <c r="H476" s="70">
        <v>18822.892194444445</v>
      </c>
      <c r="I476" s="66">
        <v>25560.196250000005</v>
      </c>
      <c r="J476" s="26">
        <v>25560.196250000005</v>
      </c>
    </row>
    <row r="477" spans="2:10" x14ac:dyDescent="0.3">
      <c r="B477" s="3" t="s">
        <v>567</v>
      </c>
      <c r="C477" s="24">
        <v>6377.2171031746029</v>
      </c>
      <c r="D477" s="24">
        <v>7363.232</v>
      </c>
      <c r="E477" s="24">
        <v>8903.0073611111111</v>
      </c>
      <c r="F477" s="24">
        <v>11468.990198412699</v>
      </c>
      <c r="G477" s="24">
        <v>14726.030138888891</v>
      </c>
      <c r="H477" s="70">
        <v>18958.63111111111</v>
      </c>
      <c r="I477" s="66">
        <v>22255.841111111113</v>
      </c>
      <c r="J477" s="26">
        <v>22255.841111111113</v>
      </c>
    </row>
    <row r="478" spans="2:10" x14ac:dyDescent="0.3">
      <c r="B478" s="3" t="s">
        <v>568</v>
      </c>
      <c r="C478" s="24">
        <v>4217.7420634920627</v>
      </c>
      <c r="D478" s="24">
        <v>6645.119246031747</v>
      </c>
      <c r="E478" s="24">
        <v>9315.9171428571426</v>
      </c>
      <c r="F478" s="24">
        <v>12385.538928571428</v>
      </c>
      <c r="G478" s="24">
        <v>15946.028095238093</v>
      </c>
      <c r="H478" s="70">
        <v>23317.30785714286</v>
      </c>
      <c r="I478" s="66">
        <v>34833.714285714283</v>
      </c>
      <c r="J478" s="26">
        <v>34833.714285714283</v>
      </c>
    </row>
    <row r="479" spans="2:10" x14ac:dyDescent="0.3">
      <c r="B479" s="31" t="s">
        <v>201</v>
      </c>
      <c r="C479" s="58">
        <f>+SUMPRODUCT(C480:C483,'III. Empleo'!C480:C483)/'III. Empleo'!C479</f>
        <v>6722.4361640991165</v>
      </c>
      <c r="D479" s="58">
        <f>+SUMPRODUCT(D480:D483,'III. Empleo'!D480:D483)/'III. Empleo'!D479</f>
        <v>9157.6670428019224</v>
      </c>
      <c r="E479" s="58">
        <f>+SUMPRODUCT(E480:E483,'III. Empleo'!E480:E483)/'III. Empleo'!E479</f>
        <v>11579.574740770326</v>
      </c>
      <c r="F479" s="58">
        <f>+SUMPRODUCT(F480:F483,'III. Empleo'!F480:F483)/'III. Empleo'!F479</f>
        <v>14156.516899999999</v>
      </c>
      <c r="G479" s="58">
        <f>+SUMPRODUCT(G480:G483,'III. Empleo'!G480:G483)/'III. Empleo'!G479</f>
        <v>20187.619264257133</v>
      </c>
      <c r="H479" s="89">
        <f>+SUMPRODUCT(H480:H483,'III. Empleo'!H480:H483)/'III. Empleo'!H479</f>
        <v>28615.486714899569</v>
      </c>
      <c r="I479" s="65">
        <f>+SUMPRODUCT(I480:I483,'III. Empleo'!I480:I483)/'III. Empleo'!I479</f>
        <v>32617.337187499994</v>
      </c>
      <c r="J479" s="60">
        <f>+SUMPRODUCT(J480:J483,'III. Empleo'!J480:J483)/'III. Empleo'!J479</f>
        <v>32617.337187499994</v>
      </c>
    </row>
    <row r="480" spans="2:10" x14ac:dyDescent="0.3">
      <c r="B480" s="3" t="s">
        <v>569</v>
      </c>
      <c r="C480" s="24">
        <v>5742.3090918803418</v>
      </c>
      <c r="D480" s="24">
        <v>6827.9147336182332</v>
      </c>
      <c r="E480" s="24">
        <v>9116.4125925925964</v>
      </c>
      <c r="F480" s="24">
        <v>10606.369907407405</v>
      </c>
      <c r="G480" s="24">
        <v>16701.690921774305</v>
      </c>
      <c r="H480" s="70">
        <v>20586.967240231988</v>
      </c>
      <c r="I480" s="66">
        <v>21315.205000000002</v>
      </c>
      <c r="J480" s="26">
        <v>21315.205000000002</v>
      </c>
    </row>
    <row r="481" spans="2:10" x14ac:dyDescent="0.3">
      <c r="B481" s="3" t="s">
        <v>570</v>
      </c>
      <c r="C481" s="24">
        <v>9489.6561904761893</v>
      </c>
      <c r="D481" s="24">
        <v>13309.672098214285</v>
      </c>
      <c r="E481" s="24">
        <v>16084.211686507939</v>
      </c>
      <c r="F481" s="24">
        <v>20668.038055555557</v>
      </c>
      <c r="G481" s="24">
        <v>30987.365972222222</v>
      </c>
      <c r="H481" s="70">
        <v>46432.890416666662</v>
      </c>
      <c r="I481" s="66">
        <v>56475.7</v>
      </c>
      <c r="J481" s="26">
        <v>56475.7</v>
      </c>
    </row>
    <row r="482" spans="2:10" x14ac:dyDescent="0.3">
      <c r="B482" s="3" t="s">
        <v>571</v>
      </c>
      <c r="C482" s="24">
        <v>8056.4504999999999</v>
      </c>
      <c r="D482" s="24">
        <v>10819.036166666667</v>
      </c>
      <c r="E482" s="24">
        <v>14946.239000000001</v>
      </c>
      <c r="F482" s="24">
        <v>21285.481250000001</v>
      </c>
      <c r="G482" s="24">
        <v>26947.731458333332</v>
      </c>
      <c r="H482" s="70">
        <v>33521.471458333333</v>
      </c>
      <c r="I482" s="66">
        <v>44093.103333333333</v>
      </c>
      <c r="J482" s="26">
        <v>44093.103333333333</v>
      </c>
    </row>
    <row r="483" spans="2:10" x14ac:dyDescent="0.3">
      <c r="B483" s="3" t="s">
        <v>572</v>
      </c>
      <c r="C483" s="24">
        <v>4669.7986111111104</v>
      </c>
      <c r="D483" s="24">
        <v>6465.3669722222221</v>
      </c>
      <c r="E483" s="24">
        <v>7838.3423611111111</v>
      </c>
      <c r="F483" s="24">
        <v>8217.5733333333337</v>
      </c>
      <c r="G483" s="24">
        <v>11562.49375</v>
      </c>
      <c r="H483" s="70">
        <v>26094.69746031746</v>
      </c>
      <c r="I483" s="66">
        <v>30467.601111111111</v>
      </c>
      <c r="J483" s="26">
        <v>30467.601111111111</v>
      </c>
    </row>
    <row r="484" spans="2:10" x14ac:dyDescent="0.3">
      <c r="B484" s="31" t="s">
        <v>202</v>
      </c>
      <c r="C484" s="58">
        <f>+SUMPRODUCT(C485:C489,'III. Empleo'!C485:C489)/'III. Empleo'!C484</f>
        <v>6018.9936964055069</v>
      </c>
      <c r="D484" s="58">
        <f>+SUMPRODUCT(D485:D489,'III. Empleo'!D485:D489)/'III. Empleo'!D484</f>
        <v>6860.3301478684216</v>
      </c>
      <c r="E484" s="58">
        <f>+SUMPRODUCT(E485:E489,'III. Empleo'!E485:E489)/'III. Empleo'!E484</f>
        <v>8837.8120335038184</v>
      </c>
      <c r="F484" s="58">
        <f>+SUMPRODUCT(F485:F489,'III. Empleo'!F485:F489)/'III. Empleo'!F484</f>
        <v>13096.848625665025</v>
      </c>
      <c r="G484" s="58">
        <f>+SUMPRODUCT(G485:G489,'III. Empleo'!G485:G489)/'III. Empleo'!G484</f>
        <v>16608.695076172211</v>
      </c>
      <c r="H484" s="89">
        <f>+SUMPRODUCT(H485:H489,'III. Empleo'!H485:H489)/'III. Empleo'!H484</f>
        <v>21639.373026104506</v>
      </c>
      <c r="I484" s="65">
        <f>+SUMPRODUCT(I485:I489,'III. Empleo'!I485:I489)/'III. Empleo'!I484</f>
        <v>27185.590833333335</v>
      </c>
      <c r="J484" s="60">
        <f>+SUMPRODUCT(J485:J489,'III. Empleo'!J485:J489)/'III. Empleo'!J484</f>
        <v>27185.590833333335</v>
      </c>
    </row>
    <row r="485" spans="2:10" x14ac:dyDescent="0.3">
      <c r="B485" s="3" t="s">
        <v>573</v>
      </c>
      <c r="C485" s="24">
        <v>5527.635208333334</v>
      </c>
      <c r="D485" s="24">
        <v>5418.507375000001</v>
      </c>
      <c r="E485" s="24">
        <v>6714.6393452380953</v>
      </c>
      <c r="F485" s="24">
        <v>7594.4266319444432</v>
      </c>
      <c r="G485" s="24">
        <v>10002.746631944447</v>
      </c>
      <c r="H485" s="70">
        <v>12159.872222222226</v>
      </c>
      <c r="I485" s="66">
        <v>13532.788888888892</v>
      </c>
      <c r="J485" s="26">
        <v>13532.788888888892</v>
      </c>
    </row>
    <row r="486" spans="2:10" x14ac:dyDescent="0.3">
      <c r="B486" s="3" t="s">
        <v>574</v>
      </c>
      <c r="C486" s="24">
        <v>4897.6280876068386</v>
      </c>
      <c r="D486" s="24">
        <v>5159.0934027777776</v>
      </c>
      <c r="E486" s="24">
        <v>5496.2156437728954</v>
      </c>
      <c r="F486" s="24">
        <v>11035.350229166666</v>
      </c>
      <c r="G486" s="24">
        <v>14756.14417824074</v>
      </c>
      <c r="H486" s="70">
        <v>23389.68181216931</v>
      </c>
      <c r="I486" s="66">
        <v>28133.628888888888</v>
      </c>
      <c r="J486" s="26">
        <v>28133.628888888888</v>
      </c>
    </row>
    <row r="487" spans="2:10" x14ac:dyDescent="0.3">
      <c r="B487" s="3" t="s">
        <v>575</v>
      </c>
      <c r="C487" s="24">
        <v>6851.8012179487168</v>
      </c>
      <c r="D487" s="24">
        <v>8344.1731313131313</v>
      </c>
      <c r="E487" s="24">
        <v>11923.107424242424</v>
      </c>
      <c r="F487" s="24">
        <v>17164.993689393938</v>
      </c>
      <c r="G487" s="24">
        <v>20707.764716880341</v>
      </c>
      <c r="H487" s="70">
        <v>24398.397774864028</v>
      </c>
      <c r="I487" s="66">
        <v>33255.833999999995</v>
      </c>
      <c r="J487" s="26">
        <v>33255.833999999995</v>
      </c>
    </row>
    <row r="488" spans="2:10" x14ac:dyDescent="0.3">
      <c r="B488" s="3" t="s">
        <v>576</v>
      </c>
      <c r="C488" s="24">
        <v>6007.0786944444444</v>
      </c>
      <c r="D488" s="24">
        <v>8453.622666666668</v>
      </c>
      <c r="E488" s="24">
        <v>12456.791541666666</v>
      </c>
      <c r="F488" s="24">
        <v>17444.566666666666</v>
      </c>
      <c r="G488" s="24">
        <v>21575.666666666664</v>
      </c>
      <c r="H488" s="70">
        <v>29382.722222222223</v>
      </c>
      <c r="I488" s="66">
        <v>34948.666666666664</v>
      </c>
      <c r="J488" s="26">
        <v>34948.666666666664</v>
      </c>
    </row>
    <row r="489" spans="2:10" x14ac:dyDescent="0.3">
      <c r="B489" s="3" t="s">
        <v>577</v>
      </c>
      <c r="C489" s="24">
        <v>7628.7768055555562</v>
      </c>
      <c r="D489" s="24">
        <v>9802.2222222222208</v>
      </c>
      <c r="E489" s="24">
        <v>12582.777777777779</v>
      </c>
      <c r="F489" s="24">
        <v>14930</v>
      </c>
      <c r="G489" s="24">
        <v>20337.986111111113</v>
      </c>
      <c r="H489" s="70">
        <v>27592.708333333332</v>
      </c>
      <c r="I489" s="66" t="s">
        <v>670</v>
      </c>
      <c r="J489" s="26" t="s">
        <v>670</v>
      </c>
    </row>
    <row r="490" spans="2:10" x14ac:dyDescent="0.3">
      <c r="B490" s="31" t="s">
        <v>203</v>
      </c>
      <c r="C490" s="58">
        <f>+SUMPRODUCT(C491:C493,'III. Empleo'!C491:C493)/'III. Empleo'!C490</f>
        <v>5539.111249999999</v>
      </c>
      <c r="D490" s="58">
        <f>+SUMPRODUCT(D491:D493,'III. Empleo'!D491:D493)/'III. Empleo'!D490</f>
        <v>7603.8368438320222</v>
      </c>
      <c r="E490" s="58">
        <f>+SUMPRODUCT(E491:E493,'III. Empleo'!E491:E493)/'III. Empleo'!E490</f>
        <v>10156.092103991597</v>
      </c>
      <c r="F490" s="58">
        <f>+SUMPRODUCT(F491:F493,'III. Empleo'!F491:F493)/'III. Empleo'!F490</f>
        <v>15698.669438541667</v>
      </c>
      <c r="G490" s="58">
        <f>+SUMPRODUCT(G491:G493,'III. Empleo'!G491:G493)/'III. Empleo'!G490</f>
        <v>18392.973228873238</v>
      </c>
      <c r="H490" s="89">
        <f>+SUMPRODUCT(H491:H493,'III. Empleo'!H491:H493)/'III. Empleo'!H490</f>
        <v>22897.90452380952</v>
      </c>
      <c r="I490" s="65">
        <f>+SUMPRODUCT(I491:I493,'III. Empleo'!I491:I493)/'III. Empleo'!I490</f>
        <v>24543.436000000002</v>
      </c>
      <c r="J490" s="60">
        <f>+SUMPRODUCT(J491:J493,'III. Empleo'!J491:J493)/'III. Empleo'!J490</f>
        <v>24543.436000000002</v>
      </c>
    </row>
    <row r="491" spans="2:10" x14ac:dyDescent="0.3">
      <c r="B491" s="3" t="s">
        <v>578</v>
      </c>
      <c r="C491" s="24">
        <v>6770.788333333333</v>
      </c>
      <c r="D491" s="24">
        <v>8147.6729166666664</v>
      </c>
      <c r="E491" s="24">
        <v>11272.787125000003</v>
      </c>
      <c r="F491" s="24">
        <v>16217.773333333331</v>
      </c>
      <c r="G491" s="24">
        <v>22191.095749999997</v>
      </c>
      <c r="H491" s="70">
        <v>26185.321666666667</v>
      </c>
      <c r="I491" s="66">
        <v>26443.272000000001</v>
      </c>
      <c r="J491" s="26">
        <v>26443.272000000001</v>
      </c>
    </row>
    <row r="492" spans="2:10" x14ac:dyDescent="0.3">
      <c r="B492" s="3" t="s">
        <v>579</v>
      </c>
      <c r="C492" s="24">
        <v>5382.3483333333324</v>
      </c>
      <c r="D492" s="24">
        <v>7809.8499999999985</v>
      </c>
      <c r="E492" s="24">
        <v>11382</v>
      </c>
      <c r="F492" s="24">
        <v>14122.889624999998</v>
      </c>
      <c r="G492" s="24">
        <v>13081.518749999996</v>
      </c>
      <c r="H492" s="70">
        <v>17170.366666666665</v>
      </c>
      <c r="I492" s="66">
        <v>22643.599999999999</v>
      </c>
      <c r="J492" s="26">
        <v>22643.599999999999</v>
      </c>
    </row>
    <row r="493" spans="2:10" x14ac:dyDescent="0.3">
      <c r="B493" s="3" t="s">
        <v>580</v>
      </c>
      <c r="C493" s="24">
        <v>3695.3333333333339</v>
      </c>
      <c r="D493" s="24">
        <v>6538.8111111111111</v>
      </c>
      <c r="E493" s="24">
        <v>7508.6811111111128</v>
      </c>
      <c r="F493" s="24">
        <v>16471.058333333334</v>
      </c>
      <c r="G493" s="24">
        <v>22492.813333333328</v>
      </c>
      <c r="H493" s="70">
        <v>30218.266666666666</v>
      </c>
      <c r="I493" s="66" t="s">
        <v>670</v>
      </c>
      <c r="J493" s="26" t="s">
        <v>670</v>
      </c>
    </row>
    <row r="494" spans="2:10" x14ac:dyDescent="0.3">
      <c r="B494" s="31" t="s">
        <v>204</v>
      </c>
      <c r="C494" s="58">
        <f>+SUMPRODUCT(C495:C498,'III. Empleo'!C495:C498)/'III. Empleo'!C494</f>
        <v>7000.9014075854693</v>
      </c>
      <c r="D494" s="58">
        <f>+SUMPRODUCT(D495:D498,'III. Empleo'!D495:D498)/'III. Empleo'!D494</f>
        <v>9768.8956857553385</v>
      </c>
      <c r="E494" s="58">
        <f>+SUMPRODUCT(E495:E498,'III. Empleo'!E495:E498)/'III. Empleo'!E494</f>
        <v>15420.151346863026</v>
      </c>
      <c r="F494" s="58">
        <f>+SUMPRODUCT(F495:F498,'III. Empleo'!F495:F498)/'III. Empleo'!F494</f>
        <v>19545.641326884921</v>
      </c>
      <c r="G494" s="58">
        <f>+SUMPRODUCT(G495:G498,'III. Empleo'!G495:G498)/'III. Empleo'!G494</f>
        <v>26577.685105820106</v>
      </c>
      <c r="H494" s="89">
        <f>+SUMPRODUCT(H495:H498,'III. Empleo'!H495:H498)/'III. Empleo'!H494</f>
        <v>36620.444144251836</v>
      </c>
      <c r="I494" s="65">
        <f>+SUMPRODUCT(I495:I498,'III. Empleo'!I495:I498)/'III. Empleo'!I494</f>
        <v>45159.238421052636</v>
      </c>
      <c r="J494" s="60">
        <f>+SUMPRODUCT(J495:J498,'III. Empleo'!J495:J498)/'III. Empleo'!J494</f>
        <v>45159.238421052636</v>
      </c>
    </row>
    <row r="495" spans="2:10" x14ac:dyDescent="0.3">
      <c r="B495" s="3" t="s">
        <v>581</v>
      </c>
      <c r="C495" s="24">
        <v>10700.588333333333</v>
      </c>
      <c r="D495" s="24">
        <v>15028.456763888886</v>
      </c>
      <c r="E495" s="24">
        <v>30705.806208333335</v>
      </c>
      <c r="F495" s="24">
        <v>39310.196833333335</v>
      </c>
      <c r="G495" s="24">
        <v>57200.698333333334</v>
      </c>
      <c r="H495" s="70">
        <v>75223.168541666659</v>
      </c>
      <c r="I495" s="66">
        <v>89422.287500000006</v>
      </c>
      <c r="J495" s="26">
        <v>89422.287500000006</v>
      </c>
    </row>
    <row r="496" spans="2:10" x14ac:dyDescent="0.3">
      <c r="B496" s="3" t="s">
        <v>582</v>
      </c>
      <c r="C496" s="24">
        <v>6230.9606111111098</v>
      </c>
      <c r="D496" s="24">
        <v>8266.2460555555572</v>
      </c>
      <c r="E496" s="24">
        <v>10701.006111111112</v>
      </c>
      <c r="F496" s="24">
        <v>13054.051349206347</v>
      </c>
      <c r="G496" s="24">
        <v>18633.523518518519</v>
      </c>
      <c r="H496" s="70">
        <v>28052.169523809524</v>
      </c>
      <c r="I496" s="66">
        <v>31200.435714285715</v>
      </c>
      <c r="J496" s="26">
        <v>31200.435714285715</v>
      </c>
    </row>
    <row r="497" spans="2:10" x14ac:dyDescent="0.3">
      <c r="B497" s="3" t="s">
        <v>583</v>
      </c>
      <c r="C497" s="24">
        <v>4664.8558333333331</v>
      </c>
      <c r="D497" s="24">
        <v>7099.02</v>
      </c>
      <c r="E497" s="24">
        <v>9228.1484027777788</v>
      </c>
      <c r="F497" s="24">
        <v>12059.987182539682</v>
      </c>
      <c r="G497" s="24">
        <v>15821.684126984126</v>
      </c>
      <c r="H497" s="70">
        <v>21885.626666666667</v>
      </c>
      <c r="I497" s="66">
        <v>30207.576000000001</v>
      </c>
      <c r="J497" s="26">
        <v>30207.576000000001</v>
      </c>
    </row>
    <row r="498" spans="2:10" x14ac:dyDescent="0.3">
      <c r="B498" s="5" t="s">
        <v>584</v>
      </c>
      <c r="C498" s="25">
        <v>6063.2055555555553</v>
      </c>
      <c r="D498" s="25">
        <v>8307.9219444444443</v>
      </c>
      <c r="E498" s="25">
        <v>10986.957222222221</v>
      </c>
      <c r="F498" s="25">
        <v>14531.590833333334</v>
      </c>
      <c r="G498" s="25">
        <v>21541.816388888892</v>
      </c>
      <c r="H498" s="90">
        <v>34374.413055555553</v>
      </c>
      <c r="I498" s="67">
        <v>43631.816666666666</v>
      </c>
      <c r="J498" s="62">
        <v>43631.816666666666</v>
      </c>
    </row>
  </sheetData>
  <phoneticPr fontId="2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498"/>
  <sheetViews>
    <sheetView workbookViewId="0">
      <pane xSplit="2" ySplit="5" topLeftCell="C6" activePane="bottomRight" state="frozen"/>
      <selection activeCell="G351" sqref="G351"/>
      <selection pane="topRight" activeCell="G351" sqref="G351"/>
      <selection pane="bottomLeft" activeCell="G351" sqref="G351"/>
      <selection pane="bottomRight" activeCell="B3" sqref="B3"/>
    </sheetView>
  </sheetViews>
  <sheetFormatPr baseColWidth="10" defaultColWidth="11" defaultRowHeight="14.4" x14ac:dyDescent="0.3"/>
  <cols>
    <col min="1" max="1" width="3.109375" style="2" customWidth="1"/>
    <col min="2" max="2" width="34.6640625" style="2" customWidth="1"/>
    <col min="3" max="9" width="11" style="2"/>
    <col min="10" max="10" width="9.88671875" style="2" customWidth="1"/>
    <col min="11" max="16384" width="11" style="2"/>
  </cols>
  <sheetData>
    <row r="2" spans="2:10" ht="18" x14ac:dyDescent="0.35">
      <c r="B2" s="7" t="s">
        <v>677</v>
      </c>
    </row>
    <row r="3" spans="2:10" x14ac:dyDescent="0.3">
      <c r="B3" s="8"/>
    </row>
    <row r="5" spans="2:10" x14ac:dyDescent="0.3">
      <c r="B5" s="29" t="s">
        <v>179</v>
      </c>
      <c r="C5" s="30">
        <v>2015</v>
      </c>
      <c r="D5" s="30" t="s">
        <v>205</v>
      </c>
      <c r="E5" s="30" t="s">
        <v>206</v>
      </c>
      <c r="F5" s="30">
        <v>2018</v>
      </c>
      <c r="G5" s="30" t="s">
        <v>207</v>
      </c>
      <c r="H5" s="72" t="s">
        <v>208</v>
      </c>
      <c r="I5" s="41" t="s">
        <v>676</v>
      </c>
      <c r="J5" s="49">
        <v>44197</v>
      </c>
    </row>
    <row r="6" spans="2:10" x14ac:dyDescent="0.3">
      <c r="B6" s="31" t="s">
        <v>588</v>
      </c>
      <c r="C6" s="48">
        <f t="shared" ref="C6:J6" si="0">+SUM(C267,C259,C253,C240,C238,C230,C198,C191,C185,C167,C164,C155,C128,C112,C104,C102,C100,C82,C70,C67,C51,C41,C35,C21,C18,C7)</f>
        <v>36670.500000000007</v>
      </c>
      <c r="D6" s="48">
        <f t="shared" si="0"/>
        <v>37140.25</v>
      </c>
      <c r="E6" s="48">
        <f t="shared" si="0"/>
        <v>36927.333333333336</v>
      </c>
      <c r="F6" s="48">
        <f t="shared" si="0"/>
        <v>36854.083333333328</v>
      </c>
      <c r="G6" s="48">
        <f t="shared" si="0"/>
        <v>37262.916666666664</v>
      </c>
      <c r="H6" s="85">
        <f>+SUM(H267,H259,H253,H240,H238,H230,H198,H191,H185,H167,H164,H155,H128,H112,H104,H102,H100,H82,H70,H67,H51,H41,H35,H21,H18,H7)</f>
        <v>37119.5</v>
      </c>
      <c r="I6" s="54">
        <f>+SUM(I267,I259,I253,I240,I238,I230,I198,I191,I185,I167,I164,I155,I128,I112,I104,I102,I100,I82,I70,I67,I51,I41,I35,I21,I18,I7)</f>
        <v>36985</v>
      </c>
      <c r="J6" s="50">
        <f t="shared" si="0"/>
        <v>36985</v>
      </c>
    </row>
    <row r="7" spans="2:10" x14ac:dyDescent="0.3">
      <c r="B7" s="31" t="s">
        <v>180</v>
      </c>
      <c r="C7" s="48">
        <f t="shared" ref="C7:J7" si="1">+SUM(C8:C17)</f>
        <v>759.83333333333337</v>
      </c>
      <c r="D7" s="48">
        <f t="shared" si="1"/>
        <v>774.16666666666663</v>
      </c>
      <c r="E7" s="48">
        <f t="shared" si="1"/>
        <v>826.91666666666674</v>
      </c>
      <c r="F7" s="48">
        <f t="shared" si="1"/>
        <v>831.24999999999989</v>
      </c>
      <c r="G7" s="48">
        <f t="shared" si="1"/>
        <v>859.66666666666663</v>
      </c>
      <c r="H7" s="85">
        <f>+SUM(H8:H17)</f>
        <v>853.5</v>
      </c>
      <c r="I7" s="54">
        <f>+SUM(I8:I17)</f>
        <v>841</v>
      </c>
      <c r="J7" s="50">
        <f t="shared" si="1"/>
        <v>841</v>
      </c>
    </row>
    <row r="8" spans="2:10" x14ac:dyDescent="0.3">
      <c r="B8" s="3" t="s">
        <v>224</v>
      </c>
      <c r="C8" s="17">
        <v>104.25</v>
      </c>
      <c r="D8" s="17">
        <v>104.75</v>
      </c>
      <c r="E8" s="17">
        <v>107.25</v>
      </c>
      <c r="F8" s="17">
        <v>105.66666666666667</v>
      </c>
      <c r="G8" s="17">
        <v>114</v>
      </c>
      <c r="H8" s="86">
        <v>122.58333333333333</v>
      </c>
      <c r="I8" s="55">
        <v>127</v>
      </c>
      <c r="J8" s="51">
        <v>127</v>
      </c>
    </row>
    <row r="9" spans="2:10" x14ac:dyDescent="0.3">
      <c r="B9" s="3" t="s">
        <v>225</v>
      </c>
      <c r="C9" s="17">
        <v>26.583333333333332</v>
      </c>
      <c r="D9" s="17">
        <v>29.25</v>
      </c>
      <c r="E9" s="17">
        <v>30.333333333333332</v>
      </c>
      <c r="F9" s="17">
        <v>31.833333333333332</v>
      </c>
      <c r="G9" s="17">
        <v>33.416666666666664</v>
      </c>
      <c r="H9" s="86">
        <v>32.083333333333336</v>
      </c>
      <c r="I9" s="55">
        <v>32</v>
      </c>
      <c r="J9" s="51">
        <v>32</v>
      </c>
    </row>
    <row r="10" spans="2:10" x14ac:dyDescent="0.3">
      <c r="B10" s="3" t="s">
        <v>226</v>
      </c>
      <c r="C10" s="17">
        <v>39.666666666666664</v>
      </c>
      <c r="D10" s="17">
        <v>38.916666666666664</v>
      </c>
      <c r="E10" s="17">
        <v>42.666666666666664</v>
      </c>
      <c r="F10" s="17">
        <v>43.25</v>
      </c>
      <c r="G10" s="17">
        <v>43.583333333333336</v>
      </c>
      <c r="H10" s="86">
        <v>41.916666666666664</v>
      </c>
      <c r="I10" s="55">
        <v>44</v>
      </c>
      <c r="J10" s="22">
        <v>44</v>
      </c>
    </row>
    <row r="11" spans="2:10" x14ac:dyDescent="0.3">
      <c r="B11" s="3" t="s">
        <v>227</v>
      </c>
      <c r="C11" s="17">
        <v>38.083333333333336</v>
      </c>
      <c r="D11" s="17">
        <v>42.75</v>
      </c>
      <c r="E11" s="17">
        <v>43.25</v>
      </c>
      <c r="F11" s="17">
        <v>44.916666666666664</v>
      </c>
      <c r="G11" s="17">
        <v>46.416666666666664</v>
      </c>
      <c r="H11" s="86">
        <v>46.166666666666664</v>
      </c>
      <c r="I11" s="55">
        <v>45</v>
      </c>
      <c r="J11" s="51">
        <v>45</v>
      </c>
    </row>
    <row r="12" spans="2:10" x14ac:dyDescent="0.3">
      <c r="B12" s="3" t="s">
        <v>228</v>
      </c>
      <c r="C12" s="17">
        <v>79.5</v>
      </c>
      <c r="D12" s="17">
        <v>79.666666666666671</v>
      </c>
      <c r="E12" s="17">
        <v>77.5</v>
      </c>
      <c r="F12" s="17">
        <v>78.5</v>
      </c>
      <c r="G12" s="17">
        <v>76.916666666666671</v>
      </c>
      <c r="H12" s="86">
        <v>74.25</v>
      </c>
      <c r="I12" s="55">
        <v>72</v>
      </c>
      <c r="J12" s="51">
        <v>72</v>
      </c>
    </row>
    <row r="13" spans="2:10" x14ac:dyDescent="0.3">
      <c r="B13" s="3" t="s">
        <v>229</v>
      </c>
      <c r="C13" s="17">
        <v>90.916666666666671</v>
      </c>
      <c r="D13" s="17">
        <v>89</v>
      </c>
      <c r="E13" s="17">
        <v>98.166666666666671</v>
      </c>
      <c r="F13" s="17">
        <v>92.583333333333329</v>
      </c>
      <c r="G13" s="17">
        <v>95</v>
      </c>
      <c r="H13" s="86">
        <v>108.41666666666667</v>
      </c>
      <c r="I13" s="55">
        <v>107</v>
      </c>
      <c r="J13" s="51">
        <v>107</v>
      </c>
    </row>
    <row r="14" spans="2:10" x14ac:dyDescent="0.3">
      <c r="B14" s="3" t="s">
        <v>230</v>
      </c>
      <c r="C14" s="17">
        <v>76.083333333333329</v>
      </c>
      <c r="D14" s="17">
        <v>70.333333333333329</v>
      </c>
      <c r="E14" s="17">
        <v>73.75</v>
      </c>
      <c r="F14" s="17">
        <v>75.083333333333329</v>
      </c>
      <c r="G14" s="17">
        <v>82.333333333333329</v>
      </c>
      <c r="H14" s="86">
        <v>84.75</v>
      </c>
      <c r="I14" s="55">
        <v>85</v>
      </c>
      <c r="J14" s="51">
        <v>85</v>
      </c>
    </row>
    <row r="15" spans="2:10" x14ac:dyDescent="0.3">
      <c r="B15" s="3" t="s">
        <v>231</v>
      </c>
      <c r="C15" s="17">
        <v>237.5</v>
      </c>
      <c r="D15" s="17">
        <v>251.41666666666666</v>
      </c>
      <c r="E15" s="17">
        <v>282.25</v>
      </c>
      <c r="F15" s="17">
        <v>278.5</v>
      </c>
      <c r="G15" s="17">
        <v>277.5</v>
      </c>
      <c r="H15" s="86">
        <v>253.33333333333334</v>
      </c>
      <c r="I15" s="55">
        <v>242</v>
      </c>
      <c r="J15" s="22">
        <v>242</v>
      </c>
    </row>
    <row r="16" spans="2:10" x14ac:dyDescent="0.3">
      <c r="B16" s="3" t="s">
        <v>232</v>
      </c>
      <c r="C16" s="17">
        <v>46.916666666666664</v>
      </c>
      <c r="D16" s="17">
        <v>47.833333333333336</v>
      </c>
      <c r="E16" s="17">
        <v>44.916666666666664</v>
      </c>
      <c r="F16" s="17">
        <v>48.666666666666664</v>
      </c>
      <c r="G16" s="17">
        <v>51.083333333333336</v>
      </c>
      <c r="H16" s="86">
        <v>52.916666666666664</v>
      </c>
      <c r="I16" s="55">
        <v>53</v>
      </c>
      <c r="J16" s="51">
        <v>53</v>
      </c>
    </row>
    <row r="17" spans="2:10" x14ac:dyDescent="0.3">
      <c r="B17" s="5" t="s">
        <v>589</v>
      </c>
      <c r="C17" s="19">
        <v>20.333333333333332</v>
      </c>
      <c r="D17" s="19">
        <v>20.25</v>
      </c>
      <c r="E17" s="19">
        <v>26.833333333333332</v>
      </c>
      <c r="F17" s="19">
        <v>32.25</v>
      </c>
      <c r="G17" s="19">
        <v>39.416666666666664</v>
      </c>
      <c r="H17" s="87">
        <v>37.083333333333336</v>
      </c>
      <c r="I17" s="56">
        <v>34</v>
      </c>
      <c r="J17" s="52">
        <v>34</v>
      </c>
    </row>
    <row r="18" spans="2:10" x14ac:dyDescent="0.3">
      <c r="B18" s="31" t="s">
        <v>217</v>
      </c>
      <c r="C18" s="48">
        <f>+SUM(C19:C20)</f>
        <v>10838.5</v>
      </c>
      <c r="D18" s="48">
        <f t="shared" ref="D18:J18" si="2">+SUM(D19:D20)</f>
        <v>11100.583333333334</v>
      </c>
      <c r="E18" s="48">
        <f t="shared" si="2"/>
        <v>11035.833333333334</v>
      </c>
      <c r="F18" s="48">
        <f t="shared" si="2"/>
        <v>10883.5</v>
      </c>
      <c r="G18" s="48">
        <f t="shared" si="2"/>
        <v>10850.666666666666</v>
      </c>
      <c r="H18" s="85">
        <f>+SUM(H19:H20)</f>
        <v>10549.666666666668</v>
      </c>
      <c r="I18" s="54">
        <f>+SUM(I19:I20)</f>
        <v>10239</v>
      </c>
      <c r="J18" s="50">
        <f t="shared" si="2"/>
        <v>10239</v>
      </c>
    </row>
    <row r="19" spans="2:10" s="21" customFormat="1" x14ac:dyDescent="0.3">
      <c r="B19" s="3" t="s">
        <v>403</v>
      </c>
      <c r="C19" s="22">
        <v>444.08333333333331</v>
      </c>
      <c r="D19" s="17">
        <v>489</v>
      </c>
      <c r="E19" s="17">
        <v>501.25</v>
      </c>
      <c r="F19" s="17">
        <v>501.25</v>
      </c>
      <c r="G19" s="17">
        <v>518.75</v>
      </c>
      <c r="H19" s="86">
        <v>447.08333333333331</v>
      </c>
      <c r="I19" s="55">
        <v>465</v>
      </c>
      <c r="J19" s="22">
        <v>465</v>
      </c>
    </row>
    <row r="20" spans="2:10" s="21" customFormat="1" x14ac:dyDescent="0.3">
      <c r="B20" s="3" t="s">
        <v>404</v>
      </c>
      <c r="C20" s="22">
        <v>10394.416666666666</v>
      </c>
      <c r="D20" s="17">
        <v>10611.583333333334</v>
      </c>
      <c r="E20" s="17">
        <v>10534.583333333334</v>
      </c>
      <c r="F20" s="17">
        <v>10382.25</v>
      </c>
      <c r="G20" s="17">
        <v>10331.916666666666</v>
      </c>
      <c r="H20" s="86">
        <v>10102.583333333334</v>
      </c>
      <c r="I20" s="55">
        <v>9774</v>
      </c>
      <c r="J20" s="22">
        <v>9774</v>
      </c>
    </row>
    <row r="21" spans="2:10" x14ac:dyDescent="0.3">
      <c r="B21" s="31" t="s">
        <v>181</v>
      </c>
      <c r="C21" s="48">
        <f t="shared" ref="C21:J21" si="3">+SUM(C22:C34)</f>
        <v>2471.416666666667</v>
      </c>
      <c r="D21" s="48">
        <f t="shared" si="3"/>
        <v>2515.75</v>
      </c>
      <c r="E21" s="48">
        <f t="shared" si="3"/>
        <v>2570</v>
      </c>
      <c r="F21" s="48">
        <f t="shared" si="3"/>
        <v>2595.75</v>
      </c>
      <c r="G21" s="48">
        <f t="shared" si="3"/>
        <v>2697</v>
      </c>
      <c r="H21" s="85">
        <f>+SUM(H22:H34)</f>
        <v>2726.5833333333335</v>
      </c>
      <c r="I21" s="54">
        <f>+SUM(I22:I34)</f>
        <v>2739</v>
      </c>
      <c r="J21" s="50">
        <f t="shared" si="3"/>
        <v>2739</v>
      </c>
    </row>
    <row r="22" spans="2:10" x14ac:dyDescent="0.3">
      <c r="B22" s="3" t="s">
        <v>590</v>
      </c>
      <c r="C22" s="17">
        <v>56.833333333333336</v>
      </c>
      <c r="D22" s="17">
        <v>58.083333333333336</v>
      </c>
      <c r="E22" s="17">
        <v>55.75</v>
      </c>
      <c r="F22" s="17">
        <v>57.166666666666664</v>
      </c>
      <c r="G22" s="17">
        <v>60.5</v>
      </c>
      <c r="H22" s="86">
        <v>59.083333333333336</v>
      </c>
      <c r="I22" s="55">
        <v>62</v>
      </c>
      <c r="J22" s="22">
        <v>62</v>
      </c>
    </row>
    <row r="23" spans="2:10" x14ac:dyDescent="0.3">
      <c r="B23" s="3" t="s">
        <v>233</v>
      </c>
      <c r="C23" s="17">
        <v>192.83333333333334</v>
      </c>
      <c r="D23" s="17">
        <v>182.33333333333334</v>
      </c>
      <c r="E23" s="17">
        <v>185.16666666666666</v>
      </c>
      <c r="F23" s="17">
        <v>193.66666666666666</v>
      </c>
      <c r="G23" s="17">
        <v>204.5</v>
      </c>
      <c r="H23" s="86">
        <v>209</v>
      </c>
      <c r="I23" s="55">
        <v>213</v>
      </c>
      <c r="J23" s="22">
        <v>213</v>
      </c>
    </row>
    <row r="24" spans="2:10" x14ac:dyDescent="0.3">
      <c r="B24" s="3" t="s">
        <v>234</v>
      </c>
      <c r="C24" s="17">
        <v>66.833333333333329</v>
      </c>
      <c r="D24" s="17">
        <v>71.75</v>
      </c>
      <c r="E24" s="17">
        <v>73</v>
      </c>
      <c r="F24" s="17">
        <v>80.166666666666671</v>
      </c>
      <c r="G24" s="17">
        <v>81.833333333333329</v>
      </c>
      <c r="H24" s="86">
        <v>79.916666666666671</v>
      </c>
      <c r="I24" s="55">
        <v>84</v>
      </c>
      <c r="J24" s="22">
        <v>84</v>
      </c>
    </row>
    <row r="25" spans="2:10" x14ac:dyDescent="0.3">
      <c r="B25" s="3" t="s">
        <v>235</v>
      </c>
      <c r="C25" s="17">
        <v>487.5</v>
      </c>
      <c r="D25" s="17">
        <v>505.25</v>
      </c>
      <c r="E25" s="17">
        <v>566.16666666666663</v>
      </c>
      <c r="F25" s="17">
        <v>560.91666666666663</v>
      </c>
      <c r="G25" s="17">
        <v>557.33333333333337</v>
      </c>
      <c r="H25" s="86">
        <v>550.5</v>
      </c>
      <c r="I25" s="55">
        <v>548</v>
      </c>
      <c r="J25" s="22">
        <v>548</v>
      </c>
    </row>
    <row r="26" spans="2:10" x14ac:dyDescent="0.3">
      <c r="B26" s="3" t="s">
        <v>236</v>
      </c>
      <c r="C26" s="17">
        <v>349.33333333333331</v>
      </c>
      <c r="D26" s="17">
        <v>349.41666666666669</v>
      </c>
      <c r="E26" s="17">
        <v>339.25</v>
      </c>
      <c r="F26" s="17">
        <v>334.75</v>
      </c>
      <c r="G26" s="17">
        <v>349</v>
      </c>
      <c r="H26" s="86">
        <v>377.91666666666669</v>
      </c>
      <c r="I26" s="55">
        <v>397</v>
      </c>
      <c r="J26" s="51">
        <v>397</v>
      </c>
    </row>
    <row r="27" spans="2:10" x14ac:dyDescent="0.3">
      <c r="B27" s="3" t="s">
        <v>237</v>
      </c>
      <c r="C27" s="17">
        <v>61.5</v>
      </c>
      <c r="D27" s="17">
        <v>57.083333333333336</v>
      </c>
      <c r="E27" s="17">
        <v>61.416666666666664</v>
      </c>
      <c r="F27" s="17">
        <v>63</v>
      </c>
      <c r="G27" s="17">
        <v>61.666666666666664</v>
      </c>
      <c r="H27" s="86">
        <v>62.333333333333336</v>
      </c>
      <c r="I27" s="55">
        <v>60</v>
      </c>
      <c r="J27" s="22">
        <v>60</v>
      </c>
    </row>
    <row r="28" spans="2:10" x14ac:dyDescent="0.3">
      <c r="B28" s="3" t="s">
        <v>238</v>
      </c>
      <c r="C28" s="17">
        <v>134.91666666666666</v>
      </c>
      <c r="D28" s="17">
        <v>132.91666666666666</v>
      </c>
      <c r="E28" s="17">
        <v>123.5</v>
      </c>
      <c r="F28" s="17">
        <v>118.66666666666667</v>
      </c>
      <c r="G28" s="17">
        <v>129.75</v>
      </c>
      <c r="H28" s="86">
        <v>139.16666666666666</v>
      </c>
      <c r="I28" s="55">
        <v>116</v>
      </c>
      <c r="J28" s="22">
        <v>116</v>
      </c>
    </row>
    <row r="29" spans="2:10" x14ac:dyDescent="0.3">
      <c r="B29" s="3" t="s">
        <v>239</v>
      </c>
      <c r="C29" s="17">
        <v>98.5</v>
      </c>
      <c r="D29" s="17">
        <v>107.83333333333333</v>
      </c>
      <c r="E29" s="17">
        <v>112.41666666666667</v>
      </c>
      <c r="F29" s="17">
        <v>125.66666666666667</v>
      </c>
      <c r="G29" s="17">
        <v>124.08333333333333</v>
      </c>
      <c r="H29" s="86">
        <v>129.83333333333334</v>
      </c>
      <c r="I29" s="55">
        <v>136</v>
      </c>
      <c r="J29" s="22">
        <v>136</v>
      </c>
    </row>
    <row r="30" spans="2:10" x14ac:dyDescent="0.3">
      <c r="B30" s="3" t="s">
        <v>240</v>
      </c>
      <c r="C30" s="17">
        <v>224.75</v>
      </c>
      <c r="D30" s="17">
        <v>252.08333333333334</v>
      </c>
      <c r="E30" s="17">
        <v>251.75</v>
      </c>
      <c r="F30" s="17">
        <v>268.33333333333331</v>
      </c>
      <c r="G30" s="17">
        <v>340</v>
      </c>
      <c r="H30" s="86">
        <v>346</v>
      </c>
      <c r="I30" s="55">
        <v>347</v>
      </c>
      <c r="J30" s="22">
        <v>347</v>
      </c>
    </row>
    <row r="31" spans="2:10" x14ac:dyDescent="0.3">
      <c r="B31" s="3" t="s">
        <v>241</v>
      </c>
      <c r="C31" s="17">
        <v>116.5</v>
      </c>
      <c r="D31" s="17">
        <v>160.66666666666666</v>
      </c>
      <c r="E31" s="17">
        <v>161</v>
      </c>
      <c r="F31" s="17">
        <v>169.75</v>
      </c>
      <c r="G31" s="17">
        <v>170.16666666666666</v>
      </c>
      <c r="H31" s="86">
        <v>165.41666666666666</v>
      </c>
      <c r="I31" s="55">
        <v>167</v>
      </c>
      <c r="J31" s="22">
        <v>167</v>
      </c>
    </row>
    <row r="32" spans="2:10" x14ac:dyDescent="0.3">
      <c r="B32" s="3" t="s">
        <v>242</v>
      </c>
      <c r="C32" s="17">
        <v>128.16666666666666</v>
      </c>
      <c r="D32" s="17">
        <v>124.75</v>
      </c>
      <c r="E32" s="17">
        <v>121.41666666666667</v>
      </c>
      <c r="F32" s="17">
        <v>119</v>
      </c>
      <c r="G32" s="17">
        <v>114.83333333333333</v>
      </c>
      <c r="H32" s="86">
        <v>121.58333333333333</v>
      </c>
      <c r="I32" s="55">
        <v>124</v>
      </c>
      <c r="J32" s="22">
        <v>124</v>
      </c>
    </row>
    <row r="33" spans="2:10" x14ac:dyDescent="0.3">
      <c r="B33" s="3" t="s">
        <v>243</v>
      </c>
      <c r="C33" s="17">
        <v>175</v>
      </c>
      <c r="D33" s="17">
        <v>127.91666666666667</v>
      </c>
      <c r="E33" s="17">
        <v>119.41666666666667</v>
      </c>
      <c r="F33" s="17">
        <v>114.33333333333333</v>
      </c>
      <c r="G33" s="17">
        <v>110.16666666666667</v>
      </c>
      <c r="H33" s="86">
        <v>105.5</v>
      </c>
      <c r="I33" s="55">
        <v>105</v>
      </c>
      <c r="J33" s="22">
        <v>105</v>
      </c>
    </row>
    <row r="34" spans="2:10" x14ac:dyDescent="0.3">
      <c r="B34" s="5" t="s">
        <v>244</v>
      </c>
      <c r="C34" s="19">
        <v>378.75</v>
      </c>
      <c r="D34" s="19">
        <v>385.66666666666669</v>
      </c>
      <c r="E34" s="19">
        <v>399.75</v>
      </c>
      <c r="F34" s="19">
        <v>390.33333333333331</v>
      </c>
      <c r="G34" s="19">
        <v>393.16666666666669</v>
      </c>
      <c r="H34" s="87">
        <v>380.33333333333331</v>
      </c>
      <c r="I34" s="56">
        <v>380</v>
      </c>
      <c r="J34" s="53">
        <v>380</v>
      </c>
    </row>
    <row r="35" spans="2:10" x14ac:dyDescent="0.3">
      <c r="B35" s="31" t="s">
        <v>182</v>
      </c>
      <c r="C35" s="48">
        <f t="shared" ref="C35:J35" si="4">+SUM(C36:C40)</f>
        <v>674.91666666666663</v>
      </c>
      <c r="D35" s="48">
        <f t="shared" si="4"/>
        <v>672.16666666666663</v>
      </c>
      <c r="E35" s="48">
        <f t="shared" si="4"/>
        <v>652.91666666666663</v>
      </c>
      <c r="F35" s="48">
        <f t="shared" si="4"/>
        <v>676.66666666666663</v>
      </c>
      <c r="G35" s="48">
        <f t="shared" si="4"/>
        <v>691.25</v>
      </c>
      <c r="H35" s="85">
        <f>+SUM(H36:H40)</f>
        <v>700.16666666666674</v>
      </c>
      <c r="I35" s="54">
        <f>+SUM(I36:I40)</f>
        <v>726</v>
      </c>
      <c r="J35" s="50">
        <f t="shared" si="4"/>
        <v>726</v>
      </c>
    </row>
    <row r="36" spans="2:10" x14ac:dyDescent="0.3">
      <c r="B36" s="3" t="s">
        <v>245</v>
      </c>
      <c r="C36" s="17">
        <v>389.25</v>
      </c>
      <c r="D36" s="17">
        <v>390.83333333333331</v>
      </c>
      <c r="E36" s="17">
        <v>383.08333333333331</v>
      </c>
      <c r="F36" s="17">
        <v>413.33333333333331</v>
      </c>
      <c r="G36" s="17">
        <v>419.58333333333331</v>
      </c>
      <c r="H36" s="86">
        <v>419.66666666666669</v>
      </c>
      <c r="I36" s="55">
        <v>437</v>
      </c>
      <c r="J36" s="22">
        <v>437</v>
      </c>
    </row>
    <row r="37" spans="2:10" x14ac:dyDescent="0.3">
      <c r="B37" s="3" t="s">
        <v>591</v>
      </c>
      <c r="C37" s="17">
        <v>17.666666666666668</v>
      </c>
      <c r="D37" s="17">
        <v>16.25</v>
      </c>
      <c r="E37" s="17">
        <v>16</v>
      </c>
      <c r="F37" s="17">
        <v>17.5</v>
      </c>
      <c r="G37" s="17">
        <v>18</v>
      </c>
      <c r="H37" s="86">
        <v>18.666666666666668</v>
      </c>
      <c r="I37" s="55">
        <v>20</v>
      </c>
      <c r="J37" s="22">
        <v>20</v>
      </c>
    </row>
    <row r="38" spans="2:10" x14ac:dyDescent="0.3">
      <c r="B38" s="3" t="s">
        <v>246</v>
      </c>
      <c r="C38" s="17">
        <v>59.583333333333336</v>
      </c>
      <c r="D38" s="17">
        <v>61.583333333333336</v>
      </c>
      <c r="E38" s="17">
        <v>60.5</v>
      </c>
      <c r="F38" s="17">
        <v>58.916666666666664</v>
      </c>
      <c r="G38" s="17">
        <v>60.083333333333336</v>
      </c>
      <c r="H38" s="86">
        <v>57.333333333333336</v>
      </c>
      <c r="I38" s="55">
        <v>58</v>
      </c>
      <c r="J38" s="51">
        <v>58</v>
      </c>
    </row>
    <row r="39" spans="2:10" x14ac:dyDescent="0.3">
      <c r="B39" s="3" t="s">
        <v>247</v>
      </c>
      <c r="C39" s="17">
        <v>39.25</v>
      </c>
      <c r="D39" s="17">
        <v>37.083333333333336</v>
      </c>
      <c r="E39" s="17">
        <v>31.916666666666668</v>
      </c>
      <c r="F39" s="17">
        <v>30.25</v>
      </c>
      <c r="G39" s="17">
        <v>31.25</v>
      </c>
      <c r="H39" s="86">
        <v>35.25</v>
      </c>
      <c r="I39" s="55">
        <v>36</v>
      </c>
      <c r="J39" s="22">
        <v>36</v>
      </c>
    </row>
    <row r="40" spans="2:10" x14ac:dyDescent="0.3">
      <c r="B40" s="5" t="s">
        <v>248</v>
      </c>
      <c r="C40" s="19">
        <v>169.16666666666666</v>
      </c>
      <c r="D40" s="19">
        <v>166.41666666666666</v>
      </c>
      <c r="E40" s="19">
        <v>161.41666666666666</v>
      </c>
      <c r="F40" s="19">
        <v>156.66666666666666</v>
      </c>
      <c r="G40" s="19">
        <v>162.33333333333334</v>
      </c>
      <c r="H40" s="87">
        <v>169.25</v>
      </c>
      <c r="I40" s="56">
        <v>175</v>
      </c>
      <c r="J40" s="53">
        <v>175</v>
      </c>
    </row>
    <row r="41" spans="2:10" x14ac:dyDescent="0.3">
      <c r="B41" s="31" t="s">
        <v>183</v>
      </c>
      <c r="C41" s="48">
        <f t="shared" ref="C41:J41" si="5">+SUM(C42:C50)</f>
        <v>661.91666666666663</v>
      </c>
      <c r="D41" s="48">
        <f t="shared" si="5"/>
        <v>668.33333333333337</v>
      </c>
      <c r="E41" s="48">
        <f t="shared" si="5"/>
        <v>632.16666666666663</v>
      </c>
      <c r="F41" s="48">
        <f t="shared" si="5"/>
        <v>616.58333333333326</v>
      </c>
      <c r="G41" s="48">
        <f t="shared" si="5"/>
        <v>604.33333333333326</v>
      </c>
      <c r="H41" s="85">
        <f>+SUM(H42:H50)</f>
        <v>594.83333333333337</v>
      </c>
      <c r="I41" s="54">
        <f>+SUM(I42:I50)</f>
        <v>590</v>
      </c>
      <c r="J41" s="50">
        <f t="shared" si="5"/>
        <v>590</v>
      </c>
    </row>
    <row r="42" spans="2:10" x14ac:dyDescent="0.3">
      <c r="B42" s="3" t="s">
        <v>249</v>
      </c>
      <c r="C42" s="17">
        <v>48.916666666666664</v>
      </c>
      <c r="D42" s="17">
        <v>46.083333333333336</v>
      </c>
      <c r="E42" s="17">
        <v>46.333333333333336</v>
      </c>
      <c r="F42" s="17">
        <v>47.166666666666664</v>
      </c>
      <c r="G42" s="17">
        <v>46.833333333333336</v>
      </c>
      <c r="H42" s="86">
        <v>48.916666666666664</v>
      </c>
      <c r="I42" s="55">
        <v>49</v>
      </c>
      <c r="J42" s="22">
        <v>49</v>
      </c>
    </row>
    <row r="43" spans="2:10" x14ac:dyDescent="0.3">
      <c r="B43" s="3" t="s">
        <v>250</v>
      </c>
      <c r="C43" s="17">
        <v>74.333333333333329</v>
      </c>
      <c r="D43" s="17">
        <v>73.75</v>
      </c>
      <c r="E43" s="17">
        <v>69.833333333333329</v>
      </c>
      <c r="F43" s="17">
        <v>65.666666666666671</v>
      </c>
      <c r="G43" s="17">
        <v>61.25</v>
      </c>
      <c r="H43" s="86">
        <v>62.666666666666664</v>
      </c>
      <c r="I43" s="55">
        <v>64</v>
      </c>
      <c r="J43" s="22">
        <v>64</v>
      </c>
    </row>
    <row r="44" spans="2:10" x14ac:dyDescent="0.3">
      <c r="B44" s="3" t="s">
        <v>251</v>
      </c>
      <c r="C44" s="17">
        <v>63.833333333333336</v>
      </c>
      <c r="D44" s="17">
        <v>62.833333333333336</v>
      </c>
      <c r="E44" s="17">
        <v>58.166666666666664</v>
      </c>
      <c r="F44" s="17">
        <v>56.416666666666664</v>
      </c>
      <c r="G44" s="17">
        <v>54.666666666666664</v>
      </c>
      <c r="H44" s="86">
        <v>53.083333333333336</v>
      </c>
      <c r="I44" s="55">
        <v>52</v>
      </c>
      <c r="J44" s="22">
        <v>52</v>
      </c>
    </row>
    <row r="45" spans="2:10" x14ac:dyDescent="0.3">
      <c r="B45" s="3" t="s">
        <v>252</v>
      </c>
      <c r="C45" s="17">
        <v>135.5</v>
      </c>
      <c r="D45" s="17">
        <v>125.91666666666667</v>
      </c>
      <c r="E45" s="17">
        <v>120.91666666666667</v>
      </c>
      <c r="F45" s="17">
        <v>125.5</v>
      </c>
      <c r="G45" s="17">
        <v>121.16666666666667</v>
      </c>
      <c r="H45" s="86">
        <v>116.58333333333333</v>
      </c>
      <c r="I45" s="55">
        <v>117</v>
      </c>
      <c r="J45" s="22">
        <v>117</v>
      </c>
    </row>
    <row r="46" spans="2:10" x14ac:dyDescent="0.3">
      <c r="B46" s="3" t="s">
        <v>253</v>
      </c>
      <c r="C46" s="17">
        <v>40.416666666666664</v>
      </c>
      <c r="D46" s="17">
        <v>43.333333333333336</v>
      </c>
      <c r="E46" s="17">
        <v>46.333333333333336</v>
      </c>
      <c r="F46" s="17">
        <v>46.666666666666664</v>
      </c>
      <c r="G46" s="17">
        <v>50.083333333333336</v>
      </c>
      <c r="H46" s="86">
        <v>49</v>
      </c>
      <c r="I46" s="55">
        <v>51</v>
      </c>
      <c r="J46" s="22">
        <v>51</v>
      </c>
    </row>
    <row r="47" spans="2:10" x14ac:dyDescent="0.3">
      <c r="B47" s="3" t="s">
        <v>254</v>
      </c>
      <c r="C47" s="17">
        <v>56.333333333333336</v>
      </c>
      <c r="D47" s="17">
        <v>54.333333333333336</v>
      </c>
      <c r="E47" s="17">
        <v>52.416666666666664</v>
      </c>
      <c r="F47" s="17">
        <v>48.333333333333336</v>
      </c>
      <c r="G47" s="17">
        <v>49.083333333333336</v>
      </c>
      <c r="H47" s="86">
        <v>51.333333333333336</v>
      </c>
      <c r="I47" s="55">
        <v>51</v>
      </c>
      <c r="J47" s="22">
        <v>51</v>
      </c>
    </row>
    <row r="48" spans="2:10" x14ac:dyDescent="0.3">
      <c r="B48" s="3" t="s">
        <v>255</v>
      </c>
      <c r="C48" s="17">
        <v>97.416666666666671</v>
      </c>
      <c r="D48" s="17">
        <v>111.33333333333333</v>
      </c>
      <c r="E48" s="17">
        <v>95.333333333333329</v>
      </c>
      <c r="F48" s="17">
        <v>81.833333333333329</v>
      </c>
      <c r="G48" s="17">
        <v>76.25</v>
      </c>
      <c r="H48" s="86">
        <v>72.5</v>
      </c>
      <c r="I48" s="55">
        <v>69</v>
      </c>
      <c r="J48" s="22">
        <v>69</v>
      </c>
    </row>
    <row r="49" spans="2:10" x14ac:dyDescent="0.3">
      <c r="B49" s="3" t="s">
        <v>256</v>
      </c>
      <c r="C49" s="17">
        <v>97.5</v>
      </c>
      <c r="D49" s="17">
        <v>99</v>
      </c>
      <c r="E49" s="17">
        <v>96.083333333333329</v>
      </c>
      <c r="F49" s="17">
        <v>97.25</v>
      </c>
      <c r="G49" s="17">
        <v>100.08333333333333</v>
      </c>
      <c r="H49" s="86">
        <v>99.166666666666671</v>
      </c>
      <c r="I49" s="55">
        <v>98</v>
      </c>
      <c r="J49" s="22">
        <v>98</v>
      </c>
    </row>
    <row r="50" spans="2:10" x14ac:dyDescent="0.3">
      <c r="B50" s="5" t="s">
        <v>257</v>
      </c>
      <c r="C50" s="19">
        <v>47.666666666666664</v>
      </c>
      <c r="D50" s="19">
        <v>51.75</v>
      </c>
      <c r="E50" s="19">
        <v>46.75</v>
      </c>
      <c r="F50" s="19">
        <v>47.75</v>
      </c>
      <c r="G50" s="19">
        <v>44.916666666666664</v>
      </c>
      <c r="H50" s="87">
        <v>41.583333333333336</v>
      </c>
      <c r="I50" s="56">
        <v>39</v>
      </c>
      <c r="J50" s="53">
        <v>39</v>
      </c>
    </row>
    <row r="51" spans="2:10" x14ac:dyDescent="0.3">
      <c r="B51" s="31" t="s">
        <v>184</v>
      </c>
      <c r="C51" s="48">
        <f>+SUM(C52:C66)</f>
        <v>1521.8333333333333</v>
      </c>
      <c r="D51" s="48">
        <f t="shared" ref="D51:J51" si="6">+SUM(D52:D66)</f>
        <v>1590.2499999999998</v>
      </c>
      <c r="E51" s="48">
        <f t="shared" si="6"/>
        <v>1637.75</v>
      </c>
      <c r="F51" s="48">
        <f t="shared" si="6"/>
        <v>1631.8333333333333</v>
      </c>
      <c r="G51" s="48">
        <f t="shared" si="6"/>
        <v>1701.5</v>
      </c>
      <c r="H51" s="85">
        <f>+SUM(H52:H66)</f>
        <v>1737.4166666666665</v>
      </c>
      <c r="I51" s="54">
        <f>+SUM(I52:I66)</f>
        <v>1777</v>
      </c>
      <c r="J51" s="50">
        <f t="shared" si="6"/>
        <v>1777</v>
      </c>
    </row>
    <row r="52" spans="2:10" x14ac:dyDescent="0.3">
      <c r="B52" s="3" t="s">
        <v>592</v>
      </c>
      <c r="C52" s="17">
        <v>11.75</v>
      </c>
      <c r="D52" s="17">
        <v>14.083333333333334</v>
      </c>
      <c r="E52" s="17">
        <v>13.25</v>
      </c>
      <c r="F52" s="17">
        <v>14.583333333333334</v>
      </c>
      <c r="G52" s="17">
        <v>16.666666666666668</v>
      </c>
      <c r="H52" s="86">
        <v>17.333333333333332</v>
      </c>
      <c r="I52" s="55">
        <v>18</v>
      </c>
      <c r="J52" s="22">
        <v>18</v>
      </c>
    </row>
    <row r="53" spans="2:10" x14ac:dyDescent="0.3">
      <c r="B53" s="3" t="s">
        <v>258</v>
      </c>
      <c r="C53" s="17">
        <v>41.333333333333336</v>
      </c>
      <c r="D53" s="17">
        <v>44.5</v>
      </c>
      <c r="E53" s="17">
        <v>44</v>
      </c>
      <c r="F53" s="17">
        <v>43.75</v>
      </c>
      <c r="G53" s="17">
        <v>41</v>
      </c>
      <c r="H53" s="86">
        <v>42</v>
      </c>
      <c r="I53" s="55">
        <v>42</v>
      </c>
      <c r="J53" s="22">
        <v>42</v>
      </c>
    </row>
    <row r="54" spans="2:10" x14ac:dyDescent="0.3">
      <c r="B54" s="3" t="s">
        <v>593</v>
      </c>
      <c r="C54" s="17">
        <v>20.583333333333332</v>
      </c>
      <c r="D54" s="17">
        <v>22.166666666666668</v>
      </c>
      <c r="E54" s="17">
        <v>27.666666666666668</v>
      </c>
      <c r="F54" s="17">
        <v>31.416666666666668</v>
      </c>
      <c r="G54" s="17">
        <v>34.583333333333336</v>
      </c>
      <c r="H54" s="86">
        <v>33.833333333333336</v>
      </c>
      <c r="I54" s="55">
        <v>33</v>
      </c>
      <c r="J54" s="22">
        <v>33</v>
      </c>
    </row>
    <row r="55" spans="2:10" x14ac:dyDescent="0.3">
      <c r="B55" s="3" t="s">
        <v>594</v>
      </c>
      <c r="C55" s="17">
        <v>35.333333333333336</v>
      </c>
      <c r="D55" s="17">
        <v>36.833333333333336</v>
      </c>
      <c r="E55" s="17">
        <v>34.166666666666664</v>
      </c>
      <c r="F55" s="17">
        <v>35.416666666666664</v>
      </c>
      <c r="G55" s="17">
        <v>34.083333333333336</v>
      </c>
      <c r="H55" s="86">
        <v>36.75</v>
      </c>
      <c r="I55" s="55">
        <v>38</v>
      </c>
      <c r="J55" s="22">
        <v>38</v>
      </c>
    </row>
    <row r="56" spans="2:10" x14ac:dyDescent="0.3">
      <c r="B56" s="3" t="s">
        <v>259</v>
      </c>
      <c r="C56" s="17">
        <v>24</v>
      </c>
      <c r="D56" s="17">
        <v>24.166666666666668</v>
      </c>
      <c r="E56" s="17">
        <v>23.5</v>
      </c>
      <c r="F56" s="17">
        <v>24.25</v>
      </c>
      <c r="G56" s="17">
        <v>25</v>
      </c>
      <c r="H56" s="86">
        <v>23.75</v>
      </c>
      <c r="I56" s="55">
        <v>19</v>
      </c>
      <c r="J56" s="22">
        <v>19</v>
      </c>
    </row>
    <row r="57" spans="2:10" x14ac:dyDescent="0.3">
      <c r="B57" s="3" t="s">
        <v>260</v>
      </c>
      <c r="C57" s="17">
        <v>68.833333333333329</v>
      </c>
      <c r="D57" s="17">
        <v>68.166666666666671</v>
      </c>
      <c r="E57" s="17">
        <v>65.166666666666671</v>
      </c>
      <c r="F57" s="17">
        <v>65.333333333333329</v>
      </c>
      <c r="G57" s="17">
        <v>69.083333333333329</v>
      </c>
      <c r="H57" s="86">
        <v>66.083333333333329</v>
      </c>
      <c r="I57" s="55">
        <v>62</v>
      </c>
      <c r="J57" s="22">
        <v>62</v>
      </c>
    </row>
    <row r="58" spans="2:10" x14ac:dyDescent="0.3">
      <c r="B58" s="3" t="s">
        <v>595</v>
      </c>
      <c r="C58" s="17">
        <v>22.666666666666668</v>
      </c>
      <c r="D58" s="17">
        <v>23.083333333333332</v>
      </c>
      <c r="E58" s="17">
        <v>23.75</v>
      </c>
      <c r="F58" s="17">
        <v>24.166666666666668</v>
      </c>
      <c r="G58" s="17">
        <v>27.666666666666668</v>
      </c>
      <c r="H58" s="86">
        <v>28.25</v>
      </c>
      <c r="I58" s="55">
        <v>28</v>
      </c>
      <c r="J58" s="22">
        <v>28</v>
      </c>
    </row>
    <row r="59" spans="2:10" x14ac:dyDescent="0.3">
      <c r="B59" s="3" t="s">
        <v>596</v>
      </c>
      <c r="C59" s="17">
        <v>17.166666666666668</v>
      </c>
      <c r="D59" s="17">
        <v>14</v>
      </c>
      <c r="E59" s="17">
        <v>11.583333333333334</v>
      </c>
      <c r="F59" s="17">
        <v>11.083333333333334</v>
      </c>
      <c r="G59" s="17">
        <v>12.916666666666666</v>
      </c>
      <c r="H59" s="86">
        <v>16</v>
      </c>
      <c r="I59" s="55">
        <v>15</v>
      </c>
      <c r="J59" s="22">
        <v>15</v>
      </c>
    </row>
    <row r="60" spans="2:10" x14ac:dyDescent="0.3">
      <c r="B60" s="3" t="s">
        <v>261</v>
      </c>
      <c r="C60" s="17">
        <v>35.583333333333336</v>
      </c>
      <c r="D60" s="17">
        <v>43.916666666666664</v>
      </c>
      <c r="E60" s="17">
        <v>42.416666666666664</v>
      </c>
      <c r="F60" s="17">
        <v>41.333333333333336</v>
      </c>
      <c r="G60" s="17">
        <v>42.083333333333336</v>
      </c>
      <c r="H60" s="86">
        <v>42.583333333333336</v>
      </c>
      <c r="I60" s="55">
        <v>45</v>
      </c>
      <c r="J60" s="51">
        <v>45</v>
      </c>
    </row>
    <row r="61" spans="2:10" x14ac:dyDescent="0.3">
      <c r="B61" s="3" t="s">
        <v>597</v>
      </c>
      <c r="C61" s="17">
        <v>13.25</v>
      </c>
      <c r="D61" s="17">
        <v>13.916666666666666</v>
      </c>
      <c r="E61" s="17">
        <v>12.833333333333334</v>
      </c>
      <c r="F61" s="17">
        <v>12.5</v>
      </c>
      <c r="G61" s="17">
        <v>13.25</v>
      </c>
      <c r="H61" s="86">
        <v>12</v>
      </c>
      <c r="I61" s="55">
        <v>11</v>
      </c>
      <c r="J61" s="22">
        <v>11</v>
      </c>
    </row>
    <row r="62" spans="2:10" x14ac:dyDescent="0.3">
      <c r="B62" s="3" t="s">
        <v>598</v>
      </c>
      <c r="C62" s="17">
        <v>23.416666666666668</v>
      </c>
      <c r="D62" s="17">
        <v>23.333333333333332</v>
      </c>
      <c r="E62" s="17">
        <v>22.333333333333332</v>
      </c>
      <c r="F62" s="17">
        <v>23.416666666666668</v>
      </c>
      <c r="G62" s="17">
        <v>22.5</v>
      </c>
      <c r="H62" s="86">
        <v>19.833333333333332</v>
      </c>
      <c r="I62" s="55">
        <v>18</v>
      </c>
      <c r="J62" s="22">
        <v>18</v>
      </c>
    </row>
    <row r="63" spans="2:10" x14ac:dyDescent="0.3">
      <c r="B63" s="3" t="s">
        <v>599</v>
      </c>
      <c r="C63" s="17">
        <v>28.333333333333332</v>
      </c>
      <c r="D63" s="17">
        <v>29</v>
      </c>
      <c r="E63" s="17">
        <v>31.583333333333332</v>
      </c>
      <c r="F63" s="17">
        <v>32.083333333333336</v>
      </c>
      <c r="G63" s="17">
        <v>31.833333333333332</v>
      </c>
      <c r="H63" s="86">
        <v>30.583333333333332</v>
      </c>
      <c r="I63" s="55">
        <v>29</v>
      </c>
      <c r="J63" s="22">
        <v>29</v>
      </c>
    </row>
    <row r="64" spans="2:10" x14ac:dyDescent="0.3">
      <c r="B64" s="3" t="s">
        <v>262</v>
      </c>
      <c r="C64" s="17">
        <v>48.083333333333336</v>
      </c>
      <c r="D64" s="17">
        <v>47.083333333333336</v>
      </c>
      <c r="E64" s="17">
        <v>45.916666666666664</v>
      </c>
      <c r="F64" s="17">
        <v>46.083333333333336</v>
      </c>
      <c r="G64" s="17">
        <v>46.333333333333336</v>
      </c>
      <c r="H64" s="86">
        <v>51.833333333333336</v>
      </c>
      <c r="I64" s="55">
        <v>52</v>
      </c>
      <c r="J64" s="51">
        <v>52</v>
      </c>
    </row>
    <row r="65" spans="2:10" x14ac:dyDescent="0.3">
      <c r="B65" s="3" t="s">
        <v>263</v>
      </c>
      <c r="C65" s="17">
        <v>875.25</v>
      </c>
      <c r="D65" s="17">
        <v>892.16666666666663</v>
      </c>
      <c r="E65" s="17">
        <v>949.08333333333337</v>
      </c>
      <c r="F65" s="17">
        <v>925</v>
      </c>
      <c r="G65" s="17">
        <v>962</v>
      </c>
      <c r="H65" s="86">
        <v>989</v>
      </c>
      <c r="I65" s="55">
        <v>1036</v>
      </c>
      <c r="J65" s="51">
        <v>1036</v>
      </c>
    </row>
    <row r="66" spans="2:10" x14ac:dyDescent="0.3">
      <c r="B66" s="5" t="s">
        <v>264</v>
      </c>
      <c r="C66" s="19">
        <v>256.25</v>
      </c>
      <c r="D66" s="19">
        <v>293.83333333333331</v>
      </c>
      <c r="E66" s="19">
        <v>290.5</v>
      </c>
      <c r="F66" s="19">
        <v>301.41666666666669</v>
      </c>
      <c r="G66" s="19">
        <v>322.5</v>
      </c>
      <c r="H66" s="87">
        <v>327.58333333333331</v>
      </c>
      <c r="I66" s="56">
        <v>331</v>
      </c>
      <c r="J66" s="53">
        <v>331</v>
      </c>
    </row>
    <row r="67" spans="2:10" x14ac:dyDescent="0.3">
      <c r="B67" s="31" t="s">
        <v>185</v>
      </c>
      <c r="C67" s="48">
        <f t="shared" ref="C67:J67" si="7">+SUM(C68:C69)</f>
        <v>296.58333333333337</v>
      </c>
      <c r="D67" s="48">
        <f t="shared" si="7"/>
        <v>296</v>
      </c>
      <c r="E67" s="48">
        <f t="shared" si="7"/>
        <v>295.83333333333331</v>
      </c>
      <c r="F67" s="48">
        <f t="shared" si="7"/>
        <v>297.91666666666663</v>
      </c>
      <c r="G67" s="48">
        <f t="shared" si="7"/>
        <v>295.5</v>
      </c>
      <c r="H67" s="85">
        <f>+SUM(H68:H69)</f>
        <v>255.58333333333334</v>
      </c>
      <c r="I67" s="54">
        <f>+SUM(I68:I69)</f>
        <v>283</v>
      </c>
      <c r="J67" s="50">
        <f t="shared" si="7"/>
        <v>283</v>
      </c>
    </row>
    <row r="68" spans="2:10" x14ac:dyDescent="0.3">
      <c r="B68" s="3" t="s">
        <v>265</v>
      </c>
      <c r="C68" s="17">
        <v>203.08333333333334</v>
      </c>
      <c r="D68" s="17">
        <v>207.33333333333334</v>
      </c>
      <c r="E68" s="17">
        <v>205.75</v>
      </c>
      <c r="F68" s="17">
        <v>200.91666666666666</v>
      </c>
      <c r="G68" s="17">
        <v>192.66666666666666</v>
      </c>
      <c r="H68" s="86">
        <v>189.58333333333334</v>
      </c>
      <c r="I68" s="55">
        <v>211</v>
      </c>
      <c r="J68" s="51">
        <v>211</v>
      </c>
    </row>
    <row r="69" spans="2:10" x14ac:dyDescent="0.3">
      <c r="B69" s="5" t="s">
        <v>266</v>
      </c>
      <c r="C69" s="19">
        <v>93.5</v>
      </c>
      <c r="D69" s="19">
        <v>88.666666666666671</v>
      </c>
      <c r="E69" s="19">
        <v>90.083333333333329</v>
      </c>
      <c r="F69" s="19">
        <v>97</v>
      </c>
      <c r="G69" s="19">
        <v>102.83333333333333</v>
      </c>
      <c r="H69" s="87">
        <v>66</v>
      </c>
      <c r="I69" s="56">
        <v>72</v>
      </c>
      <c r="J69" s="52">
        <v>72</v>
      </c>
    </row>
    <row r="70" spans="2:10" x14ac:dyDescent="0.3">
      <c r="B70" s="31" t="s">
        <v>186</v>
      </c>
      <c r="C70" s="48">
        <f t="shared" ref="C70:J70" si="8">+SUM(C71:C81)</f>
        <v>789.08333333333337</v>
      </c>
      <c r="D70" s="48">
        <f t="shared" si="8"/>
        <v>796.91666666666663</v>
      </c>
      <c r="E70" s="48">
        <f t="shared" si="8"/>
        <v>791.41666666666663</v>
      </c>
      <c r="F70" s="48">
        <f t="shared" si="8"/>
        <v>815.08333333333337</v>
      </c>
      <c r="G70" s="48">
        <f t="shared" si="8"/>
        <v>810.91666666666674</v>
      </c>
      <c r="H70" s="85">
        <f>+SUM(H71:H81)</f>
        <v>796.25000000000011</v>
      </c>
      <c r="I70" s="54">
        <f>+SUM(I71:I81)</f>
        <v>781</v>
      </c>
      <c r="J70" s="50">
        <f t="shared" si="8"/>
        <v>781</v>
      </c>
    </row>
    <row r="71" spans="2:10" x14ac:dyDescent="0.3">
      <c r="B71" s="3" t="s">
        <v>267</v>
      </c>
      <c r="C71" s="17">
        <v>106.16666666666667</v>
      </c>
      <c r="D71" s="17">
        <v>104</v>
      </c>
      <c r="E71" s="17">
        <v>106.33333333333333</v>
      </c>
      <c r="F71" s="17">
        <v>110.66666666666667</v>
      </c>
      <c r="G71" s="17">
        <v>112.83333333333333</v>
      </c>
      <c r="H71" s="86">
        <v>111.25</v>
      </c>
      <c r="I71" s="55">
        <v>108</v>
      </c>
      <c r="J71" s="22">
        <v>108</v>
      </c>
    </row>
    <row r="72" spans="2:10" x14ac:dyDescent="0.3">
      <c r="B72" s="3" t="s">
        <v>600</v>
      </c>
      <c r="C72" s="17">
        <v>21.083333333333332</v>
      </c>
      <c r="D72" s="17">
        <v>22.333333333333332</v>
      </c>
      <c r="E72" s="17">
        <v>21.75</v>
      </c>
      <c r="F72" s="17">
        <v>23.083333333333332</v>
      </c>
      <c r="G72" s="17">
        <v>22.916666666666668</v>
      </c>
      <c r="H72" s="86">
        <v>24.75</v>
      </c>
      <c r="I72" s="55">
        <v>25</v>
      </c>
      <c r="J72" s="22">
        <v>25</v>
      </c>
    </row>
    <row r="73" spans="2:10" x14ac:dyDescent="0.3">
      <c r="B73" s="3" t="s">
        <v>268</v>
      </c>
      <c r="C73" s="17">
        <v>143.25</v>
      </c>
      <c r="D73" s="17">
        <v>147.33333333333334</v>
      </c>
      <c r="E73" s="17">
        <v>155.75</v>
      </c>
      <c r="F73" s="17">
        <v>168.91666666666666</v>
      </c>
      <c r="G73" s="17">
        <v>169.83333333333334</v>
      </c>
      <c r="H73" s="86">
        <v>170.25</v>
      </c>
      <c r="I73" s="55">
        <v>172</v>
      </c>
      <c r="J73" s="22">
        <v>172</v>
      </c>
    </row>
    <row r="74" spans="2:10" x14ac:dyDescent="0.3">
      <c r="B74" s="3" t="s">
        <v>269</v>
      </c>
      <c r="C74" s="17">
        <v>40.25</v>
      </c>
      <c r="D74" s="17">
        <v>37.25</v>
      </c>
      <c r="E74" s="17">
        <v>36.166666666666664</v>
      </c>
      <c r="F74" s="17">
        <v>42.166666666666664</v>
      </c>
      <c r="G74" s="17">
        <v>40.25</v>
      </c>
      <c r="H74" s="86">
        <v>39.416666666666664</v>
      </c>
      <c r="I74" s="55">
        <v>41</v>
      </c>
      <c r="J74" s="51">
        <v>41</v>
      </c>
    </row>
    <row r="75" spans="2:10" x14ac:dyDescent="0.3">
      <c r="B75" s="3" t="s">
        <v>270</v>
      </c>
      <c r="C75" s="17">
        <v>73.833333333333329</v>
      </c>
      <c r="D75" s="17">
        <v>71.666666666666671</v>
      </c>
      <c r="E75" s="17">
        <v>68.083333333333329</v>
      </c>
      <c r="F75" s="17">
        <v>61</v>
      </c>
      <c r="G75" s="17">
        <v>60.5</v>
      </c>
      <c r="H75" s="86">
        <v>59.083333333333336</v>
      </c>
      <c r="I75" s="55">
        <v>58</v>
      </c>
      <c r="J75" s="51">
        <v>58</v>
      </c>
    </row>
    <row r="76" spans="2:10" x14ac:dyDescent="0.3">
      <c r="B76" s="3" t="s">
        <v>271</v>
      </c>
      <c r="C76" s="17">
        <v>183.5</v>
      </c>
      <c r="D76" s="17">
        <v>188.41666666666666</v>
      </c>
      <c r="E76" s="17">
        <v>179.75</v>
      </c>
      <c r="F76" s="17">
        <v>175.16666666666666</v>
      </c>
      <c r="G76" s="17">
        <v>169.08333333333334</v>
      </c>
      <c r="H76" s="86">
        <v>166.33333333333334</v>
      </c>
      <c r="I76" s="55">
        <v>165</v>
      </c>
      <c r="J76" s="22">
        <v>165</v>
      </c>
    </row>
    <row r="77" spans="2:10" x14ac:dyDescent="0.3">
      <c r="B77" s="3" t="s">
        <v>601</v>
      </c>
      <c r="C77" s="17">
        <v>36.583333333333336</v>
      </c>
      <c r="D77" s="17">
        <v>34.75</v>
      </c>
      <c r="E77" s="17">
        <v>36.333333333333336</v>
      </c>
      <c r="F77" s="17">
        <v>36.833333333333336</v>
      </c>
      <c r="G77" s="17">
        <v>39.583333333333336</v>
      </c>
      <c r="H77" s="86">
        <v>41.833333333333336</v>
      </c>
      <c r="I77" s="55">
        <v>38</v>
      </c>
      <c r="J77" s="22">
        <v>38</v>
      </c>
    </row>
    <row r="78" spans="2:10" x14ac:dyDescent="0.3">
      <c r="B78" s="3" t="s">
        <v>602</v>
      </c>
      <c r="C78" s="17">
        <v>19.75</v>
      </c>
      <c r="D78" s="17">
        <v>21.416666666666668</v>
      </c>
      <c r="E78" s="17">
        <v>20.75</v>
      </c>
      <c r="F78" s="17">
        <v>22.083333333333332</v>
      </c>
      <c r="G78" s="17">
        <v>23.166666666666668</v>
      </c>
      <c r="H78" s="86">
        <v>19.333333333333332</v>
      </c>
      <c r="I78" s="55">
        <v>18</v>
      </c>
      <c r="J78" s="22">
        <v>18</v>
      </c>
    </row>
    <row r="79" spans="2:10" x14ac:dyDescent="0.3">
      <c r="B79" s="3" t="s">
        <v>603</v>
      </c>
      <c r="C79" s="17">
        <v>38.75</v>
      </c>
      <c r="D79" s="17">
        <v>46.5</v>
      </c>
      <c r="E79" s="17">
        <v>44.333333333333336</v>
      </c>
      <c r="F79" s="17">
        <v>44.916666666666664</v>
      </c>
      <c r="G79" s="17">
        <v>44.5</v>
      </c>
      <c r="H79" s="86">
        <v>41.416666666666664</v>
      </c>
      <c r="I79" s="55">
        <v>41</v>
      </c>
      <c r="J79" s="22">
        <v>41</v>
      </c>
    </row>
    <row r="80" spans="2:10" x14ac:dyDescent="0.3">
      <c r="B80" s="3" t="s">
        <v>272</v>
      </c>
      <c r="C80" s="17">
        <v>43.833333333333336</v>
      </c>
      <c r="D80" s="17">
        <v>41.333333333333336</v>
      </c>
      <c r="E80" s="17">
        <v>39.5</v>
      </c>
      <c r="F80" s="17">
        <v>40.5</v>
      </c>
      <c r="G80" s="17">
        <v>40.916666666666664</v>
      </c>
      <c r="H80" s="86">
        <v>39.5</v>
      </c>
      <c r="I80" s="55">
        <v>34</v>
      </c>
      <c r="J80" s="22">
        <v>34</v>
      </c>
    </row>
    <row r="81" spans="2:10" x14ac:dyDescent="0.3">
      <c r="B81" s="5" t="s">
        <v>273</v>
      </c>
      <c r="C81" s="19">
        <v>82.083333333333329</v>
      </c>
      <c r="D81" s="19">
        <v>81.916666666666671</v>
      </c>
      <c r="E81" s="19">
        <v>82.666666666666671</v>
      </c>
      <c r="F81" s="19">
        <v>89.75</v>
      </c>
      <c r="G81" s="19">
        <v>87.333333333333329</v>
      </c>
      <c r="H81" s="87">
        <v>83.083333333333329</v>
      </c>
      <c r="I81" s="56">
        <v>81</v>
      </c>
      <c r="J81" s="53">
        <v>81</v>
      </c>
    </row>
    <row r="82" spans="2:10" x14ac:dyDescent="0.3">
      <c r="B82" s="31" t="s">
        <v>187</v>
      </c>
      <c r="C82" s="48">
        <f t="shared" ref="C82:J82" si="9">+SUM(C83:C99)</f>
        <v>1434.1666666666667</v>
      </c>
      <c r="D82" s="48">
        <f t="shared" si="9"/>
        <v>1407.5833333333335</v>
      </c>
      <c r="E82" s="48">
        <f t="shared" si="9"/>
        <v>1377.5833333333335</v>
      </c>
      <c r="F82" s="48">
        <f t="shared" si="9"/>
        <v>1366.0833333333333</v>
      </c>
      <c r="G82" s="48">
        <f t="shared" si="9"/>
        <v>1358.3333333333333</v>
      </c>
      <c r="H82" s="85">
        <f>+SUM(H83:H99)</f>
        <v>1345.1666666666667</v>
      </c>
      <c r="I82" s="54">
        <f>+SUM(I83:I99)</f>
        <v>1380</v>
      </c>
      <c r="J82" s="50">
        <f t="shared" si="9"/>
        <v>1380</v>
      </c>
    </row>
    <row r="83" spans="2:10" x14ac:dyDescent="0.3">
      <c r="B83" s="3" t="s">
        <v>604</v>
      </c>
      <c r="C83" s="17">
        <v>35.333333333333336</v>
      </c>
      <c r="D83" s="17">
        <v>35.5</v>
      </c>
      <c r="E83" s="17">
        <v>37.666666666666664</v>
      </c>
      <c r="F83" s="17">
        <v>39</v>
      </c>
      <c r="G83" s="17">
        <v>39.5</v>
      </c>
      <c r="H83" s="86">
        <v>37.583333333333336</v>
      </c>
      <c r="I83" s="55">
        <v>37</v>
      </c>
      <c r="J83" s="22">
        <v>37</v>
      </c>
    </row>
    <row r="84" spans="2:10" x14ac:dyDescent="0.3">
      <c r="B84" s="3" t="s">
        <v>274</v>
      </c>
      <c r="C84" s="17">
        <v>70.833333333333329</v>
      </c>
      <c r="D84" s="17">
        <v>73</v>
      </c>
      <c r="E84" s="17">
        <v>71.5</v>
      </c>
      <c r="F84" s="17">
        <v>68.666666666666671</v>
      </c>
      <c r="G84" s="17">
        <v>69.333333333333329</v>
      </c>
      <c r="H84" s="86">
        <v>61.083333333333336</v>
      </c>
      <c r="I84" s="55">
        <v>56</v>
      </c>
      <c r="J84" s="22">
        <v>56</v>
      </c>
    </row>
    <row r="85" spans="2:10" x14ac:dyDescent="0.3">
      <c r="B85" s="3" t="s">
        <v>605</v>
      </c>
      <c r="C85" s="17">
        <v>10</v>
      </c>
      <c r="D85" s="17">
        <v>9.8333333333333339</v>
      </c>
      <c r="E85" s="17">
        <v>9.5833333333333339</v>
      </c>
      <c r="F85" s="17">
        <v>10.083333333333334</v>
      </c>
      <c r="G85" s="17">
        <v>9.6666666666666661</v>
      </c>
      <c r="H85" s="86">
        <v>9</v>
      </c>
      <c r="I85" s="55">
        <v>9</v>
      </c>
      <c r="J85" s="22">
        <v>9</v>
      </c>
    </row>
    <row r="86" spans="2:10" x14ac:dyDescent="0.3">
      <c r="B86" s="3" t="s">
        <v>606</v>
      </c>
      <c r="C86" s="17">
        <v>6.666666666666667</v>
      </c>
      <c r="D86" s="17">
        <v>8</v>
      </c>
      <c r="E86" s="17">
        <v>8</v>
      </c>
      <c r="F86" s="17">
        <v>8.8333333333333339</v>
      </c>
      <c r="G86" s="17">
        <v>8.5833333333333339</v>
      </c>
      <c r="H86" s="86">
        <v>10.833333333333334</v>
      </c>
      <c r="I86" s="55">
        <v>13</v>
      </c>
      <c r="J86" s="22">
        <v>13</v>
      </c>
    </row>
    <row r="87" spans="2:10" x14ac:dyDescent="0.3">
      <c r="B87" s="3" t="s">
        <v>275</v>
      </c>
      <c r="C87" s="17">
        <v>24.75</v>
      </c>
      <c r="D87" s="17">
        <v>23.833333333333332</v>
      </c>
      <c r="E87" s="17">
        <v>20</v>
      </c>
      <c r="F87" s="17">
        <v>22.083333333333332</v>
      </c>
      <c r="G87" s="17">
        <v>23.25</v>
      </c>
      <c r="H87" s="86">
        <v>21</v>
      </c>
      <c r="I87" s="55">
        <v>21</v>
      </c>
      <c r="J87" s="22">
        <v>21</v>
      </c>
    </row>
    <row r="88" spans="2:10" x14ac:dyDescent="0.3">
      <c r="B88" s="3" t="s">
        <v>276</v>
      </c>
      <c r="C88" s="17">
        <v>163.25</v>
      </c>
      <c r="D88" s="17">
        <v>164.25</v>
      </c>
      <c r="E88" s="17">
        <v>160.16666666666666</v>
      </c>
      <c r="F88" s="17">
        <v>157</v>
      </c>
      <c r="G88" s="17">
        <v>161.08333333333334</v>
      </c>
      <c r="H88" s="86">
        <v>160.83333333333334</v>
      </c>
      <c r="I88" s="55">
        <v>157</v>
      </c>
      <c r="J88" s="51">
        <v>157</v>
      </c>
    </row>
    <row r="89" spans="2:10" x14ac:dyDescent="0.3">
      <c r="B89" s="3" t="s">
        <v>277</v>
      </c>
      <c r="C89" s="17">
        <v>114.5</v>
      </c>
      <c r="D89" s="17">
        <v>113.33333333333333</v>
      </c>
      <c r="E89" s="17">
        <v>112.66666666666667</v>
      </c>
      <c r="F89" s="17">
        <v>112.58333333333333</v>
      </c>
      <c r="G89" s="17">
        <v>113.08333333333333</v>
      </c>
      <c r="H89" s="86">
        <v>109.91666666666667</v>
      </c>
      <c r="I89" s="55">
        <v>108</v>
      </c>
      <c r="J89" s="22">
        <v>108</v>
      </c>
    </row>
    <row r="90" spans="2:10" x14ac:dyDescent="0.3">
      <c r="B90" s="3" t="s">
        <v>607</v>
      </c>
      <c r="C90" s="17">
        <v>30.666666666666668</v>
      </c>
      <c r="D90" s="17">
        <v>32.916666666666664</v>
      </c>
      <c r="E90" s="17">
        <v>31.083333333333332</v>
      </c>
      <c r="F90" s="17">
        <v>30</v>
      </c>
      <c r="G90" s="17">
        <v>32.166666666666664</v>
      </c>
      <c r="H90" s="86">
        <v>30.75</v>
      </c>
      <c r="I90" s="55">
        <v>30</v>
      </c>
      <c r="J90" s="22">
        <v>30</v>
      </c>
    </row>
    <row r="91" spans="2:10" x14ac:dyDescent="0.3">
      <c r="B91" s="3" t="s">
        <v>278</v>
      </c>
      <c r="C91" s="17">
        <v>166.75</v>
      </c>
      <c r="D91" s="17">
        <v>166.58333333333334</v>
      </c>
      <c r="E91" s="17">
        <v>160.75</v>
      </c>
      <c r="F91" s="17">
        <v>157.41666666666666</v>
      </c>
      <c r="G91" s="17">
        <v>149.91666666666666</v>
      </c>
      <c r="H91" s="86">
        <v>153.41666666666666</v>
      </c>
      <c r="I91" s="55">
        <v>183</v>
      </c>
      <c r="J91" s="22">
        <v>183</v>
      </c>
    </row>
    <row r="92" spans="2:10" x14ac:dyDescent="0.3">
      <c r="B92" s="3" t="s">
        <v>608</v>
      </c>
      <c r="C92" s="17">
        <v>38</v>
      </c>
      <c r="D92" s="17">
        <v>36.25</v>
      </c>
      <c r="E92" s="17">
        <v>38.583333333333336</v>
      </c>
      <c r="F92" s="17">
        <v>42.666666666666664</v>
      </c>
      <c r="G92" s="17">
        <v>38.583333333333336</v>
      </c>
      <c r="H92" s="86">
        <v>42.833333333333336</v>
      </c>
      <c r="I92" s="55">
        <v>45</v>
      </c>
      <c r="J92" s="22">
        <v>45</v>
      </c>
    </row>
    <row r="93" spans="2:10" x14ac:dyDescent="0.3">
      <c r="B93" s="3" t="s">
        <v>279</v>
      </c>
      <c r="C93" s="17">
        <v>69.083333333333329</v>
      </c>
      <c r="D93" s="17">
        <v>67.833333333333329</v>
      </c>
      <c r="E93" s="17">
        <v>68.916666666666671</v>
      </c>
      <c r="F93" s="17">
        <v>66.666666666666671</v>
      </c>
      <c r="G93" s="17">
        <v>69.583333333333329</v>
      </c>
      <c r="H93" s="86">
        <v>67.25</v>
      </c>
      <c r="I93" s="55">
        <v>64</v>
      </c>
      <c r="J93" s="22">
        <v>64</v>
      </c>
    </row>
    <row r="94" spans="2:10" x14ac:dyDescent="0.3">
      <c r="B94" s="3" t="s">
        <v>280</v>
      </c>
      <c r="C94" s="17">
        <v>68.333333333333329</v>
      </c>
      <c r="D94" s="17">
        <v>71.916666666666671</v>
      </c>
      <c r="E94" s="17">
        <v>71.5</v>
      </c>
      <c r="F94" s="17">
        <v>70.333333333333329</v>
      </c>
      <c r="G94" s="17">
        <v>69.583333333333329</v>
      </c>
      <c r="H94" s="86">
        <v>66.166666666666671</v>
      </c>
      <c r="I94" s="55">
        <v>63</v>
      </c>
      <c r="J94" s="22">
        <v>63</v>
      </c>
    </row>
    <row r="95" spans="2:10" x14ac:dyDescent="0.3">
      <c r="B95" s="3" t="s">
        <v>281</v>
      </c>
      <c r="C95" s="17">
        <v>107.33333333333333</v>
      </c>
      <c r="D95" s="17">
        <v>105</v>
      </c>
      <c r="E95" s="17">
        <v>102.5</v>
      </c>
      <c r="F95" s="17">
        <v>99.666666666666671</v>
      </c>
      <c r="G95" s="17">
        <v>97</v>
      </c>
      <c r="H95" s="86">
        <v>100.25</v>
      </c>
      <c r="I95" s="55">
        <v>105</v>
      </c>
      <c r="J95" s="22">
        <v>105</v>
      </c>
    </row>
    <row r="96" spans="2:10" x14ac:dyDescent="0.3">
      <c r="B96" s="3" t="s">
        <v>282</v>
      </c>
      <c r="C96" s="17">
        <v>75.166666666666671</v>
      </c>
      <c r="D96" s="17">
        <v>71</v>
      </c>
      <c r="E96" s="17">
        <v>71.083333333333329</v>
      </c>
      <c r="F96" s="17">
        <v>72.666666666666671</v>
      </c>
      <c r="G96" s="17">
        <v>73.75</v>
      </c>
      <c r="H96" s="86">
        <v>77.166666666666671</v>
      </c>
      <c r="I96" s="55">
        <v>78</v>
      </c>
      <c r="J96" s="22">
        <v>78</v>
      </c>
    </row>
    <row r="97" spans="2:10" x14ac:dyDescent="0.3">
      <c r="B97" s="3" t="s">
        <v>283</v>
      </c>
      <c r="C97" s="17">
        <v>322.08333333333331</v>
      </c>
      <c r="D97" s="17">
        <v>304.25</v>
      </c>
      <c r="E97" s="17">
        <v>301.16666666666669</v>
      </c>
      <c r="F97" s="17">
        <v>301.58333333333331</v>
      </c>
      <c r="G97" s="17">
        <v>298.66666666666669</v>
      </c>
      <c r="H97" s="86">
        <v>292</v>
      </c>
      <c r="I97" s="55">
        <v>291</v>
      </c>
      <c r="J97" s="51">
        <v>291</v>
      </c>
    </row>
    <row r="98" spans="2:10" x14ac:dyDescent="0.3">
      <c r="B98" s="3" t="s">
        <v>284</v>
      </c>
      <c r="C98" s="17">
        <v>107.5</v>
      </c>
      <c r="D98" s="17">
        <v>101.16666666666667</v>
      </c>
      <c r="E98" s="17">
        <v>89.416666666666671</v>
      </c>
      <c r="F98" s="17">
        <v>85.416666666666671</v>
      </c>
      <c r="G98" s="17">
        <v>80.75</v>
      </c>
      <c r="H98" s="86">
        <v>79.083333333333329</v>
      </c>
      <c r="I98" s="55">
        <v>94</v>
      </c>
      <c r="J98" s="22">
        <v>94</v>
      </c>
    </row>
    <row r="99" spans="2:10" x14ac:dyDescent="0.3">
      <c r="B99" s="5" t="s">
        <v>285</v>
      </c>
      <c r="C99" s="19">
        <v>23.916666666666668</v>
      </c>
      <c r="D99" s="19">
        <v>22.916666666666668</v>
      </c>
      <c r="E99" s="19">
        <v>23</v>
      </c>
      <c r="F99" s="19">
        <v>21.416666666666668</v>
      </c>
      <c r="G99" s="19">
        <v>23.833333333333332</v>
      </c>
      <c r="H99" s="87">
        <v>26</v>
      </c>
      <c r="I99" s="56">
        <v>26</v>
      </c>
      <c r="J99" s="52">
        <v>26</v>
      </c>
    </row>
    <row r="100" spans="2:10" x14ac:dyDescent="0.3">
      <c r="B100" s="31" t="s">
        <v>188</v>
      </c>
      <c r="C100" s="48">
        <f t="shared" ref="C100:J100" si="10">+SUM(C101:C101)</f>
        <v>35.333333333333336</v>
      </c>
      <c r="D100" s="48">
        <f t="shared" si="10"/>
        <v>49.833333333333336</v>
      </c>
      <c r="E100" s="48">
        <f t="shared" si="10"/>
        <v>50.666666666666664</v>
      </c>
      <c r="F100" s="48">
        <f t="shared" si="10"/>
        <v>48</v>
      </c>
      <c r="G100" s="48">
        <f t="shared" si="10"/>
        <v>42.583333333333336</v>
      </c>
      <c r="H100" s="85">
        <f>+SUM(H101:H101)</f>
        <v>39.166666666666664</v>
      </c>
      <c r="I100" s="54">
        <f>+SUM(I101:I101)</f>
        <v>39</v>
      </c>
      <c r="J100" s="50">
        <f t="shared" si="10"/>
        <v>39</v>
      </c>
    </row>
    <row r="101" spans="2:10" x14ac:dyDescent="0.3">
      <c r="B101" s="5" t="s">
        <v>609</v>
      </c>
      <c r="C101" s="19">
        <v>35.333333333333336</v>
      </c>
      <c r="D101" s="19">
        <v>49.833333333333336</v>
      </c>
      <c r="E101" s="19">
        <v>50.666666666666664</v>
      </c>
      <c r="F101" s="19">
        <v>48</v>
      </c>
      <c r="G101" s="19">
        <v>42.583333333333336</v>
      </c>
      <c r="H101" s="87">
        <v>39.166666666666664</v>
      </c>
      <c r="I101" s="56">
        <v>39</v>
      </c>
      <c r="J101" s="52">
        <v>39</v>
      </c>
    </row>
    <row r="102" spans="2:10" x14ac:dyDescent="0.3">
      <c r="B102" s="31" t="s">
        <v>189</v>
      </c>
      <c r="C102" s="48">
        <f t="shared" ref="C102:J102" si="11">+SUM(C103:C103)</f>
        <v>41.333333333333336</v>
      </c>
      <c r="D102" s="48">
        <f t="shared" si="11"/>
        <v>60.916666666666664</v>
      </c>
      <c r="E102" s="48">
        <f t="shared" si="11"/>
        <v>62.583333333333336</v>
      </c>
      <c r="F102" s="48">
        <f t="shared" si="11"/>
        <v>67.833333333333329</v>
      </c>
      <c r="G102" s="48">
        <f t="shared" si="11"/>
        <v>70.666666666666671</v>
      </c>
      <c r="H102" s="85">
        <f>+SUM(H103:H103)</f>
        <v>69.916666666666671</v>
      </c>
      <c r="I102" s="54">
        <f>+SUM(I103:I103)</f>
        <v>70</v>
      </c>
      <c r="J102" s="50">
        <f t="shared" si="11"/>
        <v>70</v>
      </c>
    </row>
    <row r="103" spans="2:10" x14ac:dyDescent="0.3">
      <c r="B103" s="5" t="s">
        <v>286</v>
      </c>
      <c r="C103" s="19">
        <v>41.333333333333336</v>
      </c>
      <c r="D103" s="19">
        <v>60.916666666666664</v>
      </c>
      <c r="E103" s="19">
        <v>62.583333333333336</v>
      </c>
      <c r="F103" s="19">
        <v>67.833333333333329</v>
      </c>
      <c r="G103" s="19">
        <v>70.666666666666671</v>
      </c>
      <c r="H103" s="87">
        <v>69.916666666666671</v>
      </c>
      <c r="I103" s="56">
        <v>70</v>
      </c>
      <c r="J103" s="52">
        <v>70</v>
      </c>
    </row>
    <row r="104" spans="2:10" x14ac:dyDescent="0.3">
      <c r="B104" s="31" t="s">
        <v>190</v>
      </c>
      <c r="C104" s="48">
        <f t="shared" ref="C104:J104" si="12">+SUM(C105:C111)</f>
        <v>637.08333333333337</v>
      </c>
      <c r="D104" s="48">
        <f t="shared" si="12"/>
        <v>663.49999999999989</v>
      </c>
      <c r="E104" s="48">
        <f t="shared" si="12"/>
        <v>679.91666666666663</v>
      </c>
      <c r="F104" s="48">
        <f t="shared" si="12"/>
        <v>678.91666666666674</v>
      </c>
      <c r="G104" s="48">
        <f t="shared" si="12"/>
        <v>679.58333333333326</v>
      </c>
      <c r="H104" s="85">
        <f>+SUM(H105:H111)</f>
        <v>667.58333333333337</v>
      </c>
      <c r="I104" s="54">
        <f>+SUM(I105:I111)</f>
        <v>655</v>
      </c>
      <c r="J104" s="50">
        <f t="shared" si="12"/>
        <v>655</v>
      </c>
    </row>
    <row r="105" spans="2:10" x14ac:dyDescent="0.3">
      <c r="B105" s="3" t="s">
        <v>287</v>
      </c>
      <c r="C105" s="17">
        <v>107.25</v>
      </c>
      <c r="D105" s="17">
        <v>107.33333333333333</v>
      </c>
      <c r="E105" s="17">
        <v>118.5</v>
      </c>
      <c r="F105" s="17">
        <v>111.41666666666667</v>
      </c>
      <c r="G105" s="17">
        <v>107</v>
      </c>
      <c r="H105" s="86">
        <v>100.25</v>
      </c>
      <c r="I105" s="55">
        <v>95</v>
      </c>
      <c r="J105" s="22">
        <v>95</v>
      </c>
    </row>
    <row r="106" spans="2:10" x14ac:dyDescent="0.3">
      <c r="B106" s="3" t="s">
        <v>610</v>
      </c>
      <c r="C106" s="17">
        <v>30.75</v>
      </c>
      <c r="D106" s="17">
        <v>33.166666666666664</v>
      </c>
      <c r="E106" s="17">
        <v>34.916666666666664</v>
      </c>
      <c r="F106" s="17">
        <v>37.416666666666664</v>
      </c>
      <c r="G106" s="17">
        <v>40.416666666666664</v>
      </c>
      <c r="H106" s="86">
        <v>40.666666666666664</v>
      </c>
      <c r="I106" s="55">
        <v>40</v>
      </c>
      <c r="J106" s="22">
        <v>40</v>
      </c>
    </row>
    <row r="107" spans="2:10" x14ac:dyDescent="0.3">
      <c r="B107" s="3" t="s">
        <v>288</v>
      </c>
      <c r="C107" s="17">
        <v>364.41666666666669</v>
      </c>
      <c r="D107" s="17">
        <v>381.58333333333331</v>
      </c>
      <c r="E107" s="17">
        <v>386.5</v>
      </c>
      <c r="F107" s="17">
        <v>391.75</v>
      </c>
      <c r="G107" s="17">
        <v>391.83333333333331</v>
      </c>
      <c r="H107" s="86">
        <v>393.75</v>
      </c>
      <c r="I107" s="55">
        <v>388</v>
      </c>
      <c r="J107" s="22">
        <v>388</v>
      </c>
    </row>
    <row r="108" spans="2:10" x14ac:dyDescent="0.3">
      <c r="B108" s="3" t="s">
        <v>289</v>
      </c>
      <c r="C108" s="17">
        <v>35.75</v>
      </c>
      <c r="D108" s="17">
        <v>44.75</v>
      </c>
      <c r="E108" s="17">
        <v>44.916666666666664</v>
      </c>
      <c r="F108" s="17">
        <v>44.916666666666664</v>
      </c>
      <c r="G108" s="17">
        <v>44.666666666666664</v>
      </c>
      <c r="H108" s="86">
        <v>42.666666666666664</v>
      </c>
      <c r="I108" s="55">
        <v>43</v>
      </c>
      <c r="J108" s="22">
        <v>43</v>
      </c>
    </row>
    <row r="109" spans="2:10" x14ac:dyDescent="0.3">
      <c r="B109" s="3" t="s">
        <v>611</v>
      </c>
      <c r="C109" s="17">
        <v>31.916666666666668</v>
      </c>
      <c r="D109" s="17">
        <v>32.666666666666664</v>
      </c>
      <c r="E109" s="17">
        <v>32.083333333333336</v>
      </c>
      <c r="F109" s="17">
        <v>30.333333333333332</v>
      </c>
      <c r="G109" s="17">
        <v>28.916666666666668</v>
      </c>
      <c r="H109" s="86">
        <v>27.333333333333332</v>
      </c>
      <c r="I109" s="55">
        <v>26</v>
      </c>
      <c r="J109" s="22">
        <v>26</v>
      </c>
    </row>
    <row r="110" spans="2:10" x14ac:dyDescent="0.3">
      <c r="B110" s="3" t="s">
        <v>290</v>
      </c>
      <c r="C110" s="17">
        <v>43</v>
      </c>
      <c r="D110" s="17">
        <v>39.666666666666664</v>
      </c>
      <c r="E110" s="17">
        <v>39.416666666666664</v>
      </c>
      <c r="F110" s="17">
        <v>40.083333333333336</v>
      </c>
      <c r="G110" s="17">
        <v>44.583333333333336</v>
      </c>
      <c r="H110" s="86">
        <v>43.583333333333336</v>
      </c>
      <c r="I110" s="55">
        <v>44</v>
      </c>
      <c r="J110" s="22">
        <v>44</v>
      </c>
    </row>
    <row r="111" spans="2:10" x14ac:dyDescent="0.3">
      <c r="B111" s="5" t="s">
        <v>612</v>
      </c>
      <c r="C111" s="19">
        <v>24</v>
      </c>
      <c r="D111" s="19">
        <v>24.333333333333332</v>
      </c>
      <c r="E111" s="19">
        <v>23.583333333333332</v>
      </c>
      <c r="F111" s="19">
        <v>23</v>
      </c>
      <c r="G111" s="19">
        <v>22.166666666666668</v>
      </c>
      <c r="H111" s="87">
        <v>19.333333333333332</v>
      </c>
      <c r="I111" s="56">
        <v>19</v>
      </c>
      <c r="J111" s="52">
        <v>19</v>
      </c>
    </row>
    <row r="112" spans="2:10" x14ac:dyDescent="0.3">
      <c r="B112" s="31" t="s">
        <v>191</v>
      </c>
      <c r="C112" s="48">
        <f t="shared" ref="C112:J112" si="13">+SUM(C113:C127)</f>
        <v>2440.5000000000005</v>
      </c>
      <c r="D112" s="48">
        <f t="shared" si="13"/>
        <v>2502.5833333333335</v>
      </c>
      <c r="E112" s="48">
        <f t="shared" si="13"/>
        <v>2527.1666666666665</v>
      </c>
      <c r="F112" s="48">
        <f t="shared" si="13"/>
        <v>2584.416666666667</v>
      </c>
      <c r="G112" s="48">
        <f t="shared" si="13"/>
        <v>2665.7499999999995</v>
      </c>
      <c r="H112" s="85">
        <f>+SUM(H113:H127)</f>
        <v>2684</v>
      </c>
      <c r="I112" s="54">
        <f>+SUM(I113:I127)</f>
        <v>2774</v>
      </c>
      <c r="J112" s="50">
        <f t="shared" si="13"/>
        <v>2774</v>
      </c>
    </row>
    <row r="113" spans="2:10" x14ac:dyDescent="0.3">
      <c r="B113" s="3" t="s">
        <v>291</v>
      </c>
      <c r="C113" s="17">
        <v>105.66666666666667</v>
      </c>
      <c r="D113" s="17">
        <v>114.16666666666667</v>
      </c>
      <c r="E113" s="17">
        <v>122.75</v>
      </c>
      <c r="F113" s="17">
        <v>132.41666666666666</v>
      </c>
      <c r="G113" s="17">
        <v>137.33333333333334</v>
      </c>
      <c r="H113" s="86">
        <v>128.66666666666666</v>
      </c>
      <c r="I113" s="55">
        <v>141</v>
      </c>
      <c r="J113" s="22">
        <v>141</v>
      </c>
    </row>
    <row r="114" spans="2:10" x14ac:dyDescent="0.3">
      <c r="B114" s="3" t="s">
        <v>292</v>
      </c>
      <c r="C114" s="17">
        <v>175.83333333333334</v>
      </c>
      <c r="D114" s="17">
        <v>170.75</v>
      </c>
      <c r="E114" s="17">
        <v>163.91666666666666</v>
      </c>
      <c r="F114" s="17">
        <v>176.58333333333334</v>
      </c>
      <c r="G114" s="17">
        <v>171.66666666666666</v>
      </c>
      <c r="H114" s="86">
        <v>170.91666666666666</v>
      </c>
      <c r="I114" s="55">
        <v>168</v>
      </c>
      <c r="J114" s="22">
        <v>168</v>
      </c>
    </row>
    <row r="115" spans="2:10" x14ac:dyDescent="0.3">
      <c r="B115" s="3" t="s">
        <v>613</v>
      </c>
      <c r="C115" s="17">
        <v>45.25</v>
      </c>
      <c r="D115" s="17">
        <v>43</v>
      </c>
      <c r="E115" s="17">
        <v>41.416666666666664</v>
      </c>
      <c r="F115" s="17">
        <v>42</v>
      </c>
      <c r="G115" s="17">
        <v>39.666666666666664</v>
      </c>
      <c r="H115" s="86">
        <v>38.916666666666664</v>
      </c>
      <c r="I115" s="55">
        <v>38</v>
      </c>
      <c r="J115" s="22">
        <v>38</v>
      </c>
    </row>
    <row r="116" spans="2:10" x14ac:dyDescent="0.3">
      <c r="B116" s="3" t="s">
        <v>293</v>
      </c>
      <c r="C116" s="17">
        <v>337.66666666666669</v>
      </c>
      <c r="D116" s="17">
        <v>349.16666666666669</v>
      </c>
      <c r="E116" s="17">
        <v>390.66666666666669</v>
      </c>
      <c r="F116" s="17">
        <v>414.5</v>
      </c>
      <c r="G116" s="17">
        <v>431.5</v>
      </c>
      <c r="H116" s="86">
        <v>388.66666666666669</v>
      </c>
      <c r="I116" s="55">
        <v>395</v>
      </c>
      <c r="J116" s="22">
        <v>395</v>
      </c>
    </row>
    <row r="117" spans="2:10" x14ac:dyDescent="0.3">
      <c r="B117" s="3" t="s">
        <v>294</v>
      </c>
      <c r="C117" s="17">
        <v>116.33333333333333</v>
      </c>
      <c r="D117" s="17">
        <v>115.08333333333333</v>
      </c>
      <c r="E117" s="17">
        <v>104.33333333333333</v>
      </c>
      <c r="F117" s="17">
        <v>98.75</v>
      </c>
      <c r="G117" s="17">
        <v>92.5</v>
      </c>
      <c r="H117" s="86">
        <v>91.416666666666671</v>
      </c>
      <c r="I117" s="55">
        <v>88</v>
      </c>
      <c r="J117" s="22">
        <v>88</v>
      </c>
    </row>
    <row r="118" spans="2:10" x14ac:dyDescent="0.3">
      <c r="B118" s="3" t="s">
        <v>295</v>
      </c>
      <c r="C118" s="17">
        <v>126.83333333333333</v>
      </c>
      <c r="D118" s="17">
        <v>140.91666666666666</v>
      </c>
      <c r="E118" s="17">
        <v>141.58333333333334</v>
      </c>
      <c r="F118" s="17">
        <v>139.75</v>
      </c>
      <c r="G118" s="17">
        <v>137.25</v>
      </c>
      <c r="H118" s="86">
        <v>130.91666666666666</v>
      </c>
      <c r="I118" s="55">
        <v>125</v>
      </c>
      <c r="J118" s="22">
        <v>125</v>
      </c>
    </row>
    <row r="119" spans="2:10" x14ac:dyDescent="0.3">
      <c r="B119" s="3" t="s">
        <v>296</v>
      </c>
      <c r="C119" s="17">
        <v>3.75</v>
      </c>
      <c r="D119" s="17">
        <v>1.5</v>
      </c>
      <c r="E119" s="17">
        <v>0</v>
      </c>
      <c r="F119" s="17">
        <v>0</v>
      </c>
      <c r="G119" s="17">
        <v>0</v>
      </c>
      <c r="H119" s="86">
        <v>0</v>
      </c>
      <c r="I119" s="55">
        <v>0</v>
      </c>
      <c r="J119" s="22">
        <v>0</v>
      </c>
    </row>
    <row r="120" spans="2:10" x14ac:dyDescent="0.3">
      <c r="B120" s="3" t="s">
        <v>297</v>
      </c>
      <c r="C120" s="17">
        <v>178.75</v>
      </c>
      <c r="D120" s="17">
        <v>186.66666666666666</v>
      </c>
      <c r="E120" s="17">
        <v>183.66666666666666</v>
      </c>
      <c r="F120" s="17">
        <v>196.16666666666666</v>
      </c>
      <c r="G120" s="17">
        <v>196.58333333333334</v>
      </c>
      <c r="H120" s="86">
        <v>191.83333333333334</v>
      </c>
      <c r="I120" s="55">
        <v>195</v>
      </c>
      <c r="J120" s="22">
        <v>195</v>
      </c>
    </row>
    <row r="121" spans="2:10" x14ac:dyDescent="0.3">
      <c r="B121" s="3" t="s">
        <v>298</v>
      </c>
      <c r="C121" s="17">
        <v>43.666666666666664</v>
      </c>
      <c r="D121" s="17">
        <v>54.75</v>
      </c>
      <c r="E121" s="17">
        <v>52.666666666666664</v>
      </c>
      <c r="F121" s="17">
        <v>50.333333333333336</v>
      </c>
      <c r="G121" s="17">
        <v>49.333333333333336</v>
      </c>
      <c r="H121" s="86">
        <v>45.666666666666664</v>
      </c>
      <c r="I121" s="55">
        <v>45</v>
      </c>
      <c r="J121" s="51">
        <v>45</v>
      </c>
    </row>
    <row r="122" spans="2:10" x14ac:dyDescent="0.3">
      <c r="B122" s="3" t="s">
        <v>614</v>
      </c>
      <c r="C122" s="17">
        <v>32.166666666666664</v>
      </c>
      <c r="D122" s="17">
        <v>33</v>
      </c>
      <c r="E122" s="17">
        <v>33.333333333333336</v>
      </c>
      <c r="F122" s="17">
        <v>32.666666666666664</v>
      </c>
      <c r="G122" s="17">
        <v>34.25</v>
      </c>
      <c r="H122" s="86">
        <v>33.583333333333336</v>
      </c>
      <c r="I122" s="55">
        <v>35</v>
      </c>
      <c r="J122" s="22">
        <v>35</v>
      </c>
    </row>
    <row r="123" spans="2:10" x14ac:dyDescent="0.3">
      <c r="B123" s="3" t="s">
        <v>299</v>
      </c>
      <c r="C123" s="17">
        <v>63.5</v>
      </c>
      <c r="D123" s="17">
        <v>57.5</v>
      </c>
      <c r="E123" s="17">
        <v>56.833333333333336</v>
      </c>
      <c r="F123" s="17">
        <v>51.333333333333336</v>
      </c>
      <c r="G123" s="17">
        <v>60.25</v>
      </c>
      <c r="H123" s="86">
        <v>62.416666666666664</v>
      </c>
      <c r="I123" s="55">
        <v>62</v>
      </c>
      <c r="J123" s="22">
        <v>62</v>
      </c>
    </row>
    <row r="124" spans="2:10" x14ac:dyDescent="0.3">
      <c r="B124" s="3" t="s">
        <v>300</v>
      </c>
      <c r="C124" s="17">
        <v>91.833333333333329</v>
      </c>
      <c r="D124" s="17">
        <v>89.75</v>
      </c>
      <c r="E124" s="17">
        <v>89.333333333333329</v>
      </c>
      <c r="F124" s="17">
        <v>86.666666666666671</v>
      </c>
      <c r="G124" s="17">
        <v>100.91666666666667</v>
      </c>
      <c r="H124" s="86">
        <v>111.5</v>
      </c>
      <c r="I124" s="55">
        <v>115</v>
      </c>
      <c r="J124" s="22">
        <v>115</v>
      </c>
    </row>
    <row r="125" spans="2:10" x14ac:dyDescent="0.3">
      <c r="B125" s="3" t="s">
        <v>301</v>
      </c>
      <c r="C125" s="17">
        <v>88.666666666666671</v>
      </c>
      <c r="D125" s="17">
        <v>100.75</v>
      </c>
      <c r="E125" s="17">
        <v>91.333333333333329</v>
      </c>
      <c r="F125" s="17">
        <v>84</v>
      </c>
      <c r="G125" s="17">
        <v>79.333333333333329</v>
      </c>
      <c r="H125" s="86">
        <v>88.416666666666671</v>
      </c>
      <c r="I125" s="55">
        <v>92</v>
      </c>
      <c r="J125" s="22">
        <v>92</v>
      </c>
    </row>
    <row r="126" spans="2:10" x14ac:dyDescent="0.3">
      <c r="B126" s="3" t="s">
        <v>302</v>
      </c>
      <c r="C126" s="17">
        <v>903.25</v>
      </c>
      <c r="D126" s="17">
        <v>920.58333333333337</v>
      </c>
      <c r="E126" s="17">
        <v>930.83333333333337</v>
      </c>
      <c r="F126" s="17">
        <v>952.75</v>
      </c>
      <c r="G126" s="17">
        <v>1003.75</v>
      </c>
      <c r="H126" s="86">
        <v>1069.4166666666667</v>
      </c>
      <c r="I126" s="55">
        <v>1141</v>
      </c>
      <c r="J126" s="51">
        <v>1141</v>
      </c>
    </row>
    <row r="127" spans="2:10" x14ac:dyDescent="0.3">
      <c r="B127" s="5" t="s">
        <v>303</v>
      </c>
      <c r="C127" s="19">
        <v>127.33333333333333</v>
      </c>
      <c r="D127" s="19">
        <v>125</v>
      </c>
      <c r="E127" s="19">
        <v>124.5</v>
      </c>
      <c r="F127" s="19">
        <v>126.5</v>
      </c>
      <c r="G127" s="19">
        <v>131.41666666666666</v>
      </c>
      <c r="H127" s="87">
        <v>131.66666666666666</v>
      </c>
      <c r="I127" s="56">
        <v>134</v>
      </c>
      <c r="J127" s="53">
        <v>134</v>
      </c>
    </row>
    <row r="128" spans="2:10" x14ac:dyDescent="0.3">
      <c r="B128" s="31" t="s">
        <v>192</v>
      </c>
      <c r="C128" s="48">
        <f t="shared" ref="C128:J128" si="14">+SUM(C129:C154)</f>
        <v>3164.5833333333335</v>
      </c>
      <c r="D128" s="48">
        <f t="shared" si="14"/>
        <v>3070.5</v>
      </c>
      <c r="E128" s="48">
        <f t="shared" si="14"/>
        <v>2935.8333333333335</v>
      </c>
      <c r="F128" s="48">
        <f t="shared" si="14"/>
        <v>2870.166666666667</v>
      </c>
      <c r="G128" s="48">
        <f t="shared" si="14"/>
        <v>2839.7499999999995</v>
      </c>
      <c r="H128" s="85">
        <f>+SUM(H129:H154)</f>
        <v>2779.0833333333335</v>
      </c>
      <c r="I128" s="54">
        <f>+SUM(I129:I154)</f>
        <v>2729</v>
      </c>
      <c r="J128" s="50">
        <f t="shared" si="14"/>
        <v>2729</v>
      </c>
    </row>
    <row r="129" spans="2:10" x14ac:dyDescent="0.3">
      <c r="B129" s="3" t="s">
        <v>304</v>
      </c>
      <c r="C129" s="17">
        <v>45</v>
      </c>
      <c r="D129" s="17">
        <v>45.083333333333336</v>
      </c>
      <c r="E129" s="17">
        <v>49.416666666666664</v>
      </c>
      <c r="F129" s="17">
        <v>50.166666666666664</v>
      </c>
      <c r="G129" s="17">
        <v>53</v>
      </c>
      <c r="H129" s="86">
        <v>58.166666666666664</v>
      </c>
      <c r="I129" s="55">
        <v>62</v>
      </c>
      <c r="J129" s="22">
        <v>62</v>
      </c>
    </row>
    <row r="130" spans="2:10" x14ac:dyDescent="0.3">
      <c r="B130" s="3" t="s">
        <v>305</v>
      </c>
      <c r="C130" s="17">
        <v>112.58333333333333</v>
      </c>
      <c r="D130" s="17">
        <v>110.66666666666667</v>
      </c>
      <c r="E130" s="17">
        <v>108.83333333333333</v>
      </c>
      <c r="F130" s="17">
        <v>104.66666666666667</v>
      </c>
      <c r="G130" s="17">
        <v>105.25</v>
      </c>
      <c r="H130" s="86">
        <v>101.58333333333333</v>
      </c>
      <c r="I130" s="55">
        <v>97</v>
      </c>
      <c r="J130" s="22">
        <v>97</v>
      </c>
    </row>
    <row r="131" spans="2:10" x14ac:dyDescent="0.3">
      <c r="B131" s="3" t="s">
        <v>306</v>
      </c>
      <c r="C131" s="17">
        <v>133</v>
      </c>
      <c r="D131" s="17">
        <v>128.66666666666666</v>
      </c>
      <c r="E131" s="17">
        <v>122.5</v>
      </c>
      <c r="F131" s="17">
        <v>112.25</v>
      </c>
      <c r="G131" s="17">
        <v>103.08333333333333</v>
      </c>
      <c r="H131" s="86">
        <v>103</v>
      </c>
      <c r="I131" s="55">
        <v>99</v>
      </c>
      <c r="J131" s="22">
        <v>99</v>
      </c>
    </row>
    <row r="132" spans="2:10" x14ac:dyDescent="0.3">
      <c r="B132" s="3" t="s">
        <v>307</v>
      </c>
      <c r="C132" s="17">
        <v>52.916666666666664</v>
      </c>
      <c r="D132" s="17">
        <v>55.333333333333336</v>
      </c>
      <c r="E132" s="17">
        <v>52.833333333333336</v>
      </c>
      <c r="F132" s="17">
        <v>51.833333333333336</v>
      </c>
      <c r="G132" s="17">
        <v>52.75</v>
      </c>
      <c r="H132" s="86">
        <v>54.666666666666664</v>
      </c>
      <c r="I132" s="55">
        <v>61</v>
      </c>
      <c r="J132" s="22">
        <v>61</v>
      </c>
    </row>
    <row r="133" spans="2:10" x14ac:dyDescent="0.3">
      <c r="B133" s="3" t="s">
        <v>308</v>
      </c>
      <c r="C133" s="17">
        <v>59.916666666666664</v>
      </c>
      <c r="D133" s="17">
        <v>56.333333333333336</v>
      </c>
      <c r="E133" s="17">
        <v>57.333333333333336</v>
      </c>
      <c r="F133" s="17">
        <v>59.75</v>
      </c>
      <c r="G133" s="17">
        <v>59.416666666666664</v>
      </c>
      <c r="H133" s="86">
        <v>60.083333333333336</v>
      </c>
      <c r="I133" s="55">
        <v>61</v>
      </c>
      <c r="J133" s="51">
        <v>61</v>
      </c>
    </row>
    <row r="134" spans="2:10" x14ac:dyDescent="0.3">
      <c r="B134" s="3" t="s">
        <v>615</v>
      </c>
      <c r="C134" s="17">
        <v>28.5</v>
      </c>
      <c r="D134" s="17">
        <v>29.083333333333332</v>
      </c>
      <c r="E134" s="17">
        <v>27.583333333333332</v>
      </c>
      <c r="F134" s="17">
        <v>28.916666666666668</v>
      </c>
      <c r="G134" s="17">
        <v>32.166666666666664</v>
      </c>
      <c r="H134" s="86">
        <v>29.416666666666668</v>
      </c>
      <c r="I134" s="55">
        <v>29</v>
      </c>
      <c r="J134" s="22">
        <v>29</v>
      </c>
    </row>
    <row r="135" spans="2:10" x14ac:dyDescent="0.3">
      <c r="B135" s="3" t="s">
        <v>309</v>
      </c>
      <c r="C135" s="17">
        <v>29.916666666666668</v>
      </c>
      <c r="D135" s="17">
        <v>31.333333333333332</v>
      </c>
      <c r="E135" s="17">
        <v>31.75</v>
      </c>
      <c r="F135" s="17">
        <v>32.25</v>
      </c>
      <c r="G135" s="17">
        <v>34.416666666666664</v>
      </c>
      <c r="H135" s="86">
        <v>35.5</v>
      </c>
      <c r="I135" s="55">
        <v>35</v>
      </c>
      <c r="J135" s="22">
        <v>35</v>
      </c>
    </row>
    <row r="136" spans="2:10" x14ac:dyDescent="0.3">
      <c r="B136" s="3" t="s">
        <v>310</v>
      </c>
      <c r="C136" s="17">
        <v>27.083333333333332</v>
      </c>
      <c r="D136" s="17">
        <v>27.833333333333332</v>
      </c>
      <c r="E136" s="17">
        <v>28.583333333333332</v>
      </c>
      <c r="F136" s="17">
        <v>30.166666666666668</v>
      </c>
      <c r="G136" s="17">
        <v>31.083333333333332</v>
      </c>
      <c r="H136" s="86">
        <v>30.916666666666668</v>
      </c>
      <c r="I136" s="55">
        <v>31</v>
      </c>
      <c r="J136" s="22">
        <v>31</v>
      </c>
    </row>
    <row r="137" spans="2:10" x14ac:dyDescent="0.3">
      <c r="B137" s="3" t="s">
        <v>616</v>
      </c>
      <c r="C137" s="17">
        <v>20.916666666666668</v>
      </c>
      <c r="D137" s="17">
        <v>22</v>
      </c>
      <c r="E137" s="17">
        <v>22.25</v>
      </c>
      <c r="F137" s="17">
        <v>21.166666666666668</v>
      </c>
      <c r="G137" s="17">
        <v>19.416666666666668</v>
      </c>
      <c r="H137" s="86">
        <v>18.083333333333332</v>
      </c>
      <c r="I137" s="55">
        <v>18</v>
      </c>
      <c r="J137" s="22">
        <v>18</v>
      </c>
    </row>
    <row r="138" spans="2:10" x14ac:dyDescent="0.3">
      <c r="B138" s="3" t="s">
        <v>311</v>
      </c>
      <c r="C138" s="17">
        <v>35.666666666666664</v>
      </c>
      <c r="D138" s="17">
        <v>36</v>
      </c>
      <c r="E138" s="17">
        <v>30.916666666666668</v>
      </c>
      <c r="F138" s="17">
        <v>31.25</v>
      </c>
      <c r="G138" s="17">
        <v>29.833333333333332</v>
      </c>
      <c r="H138" s="86">
        <v>31.083333333333332</v>
      </c>
      <c r="I138" s="55">
        <v>32</v>
      </c>
      <c r="J138" s="22">
        <v>32</v>
      </c>
    </row>
    <row r="139" spans="2:10" x14ac:dyDescent="0.3">
      <c r="B139" s="3" t="s">
        <v>312</v>
      </c>
      <c r="C139" s="17">
        <v>113.58333333333333</v>
      </c>
      <c r="D139" s="17">
        <v>109.75</v>
      </c>
      <c r="E139" s="17">
        <v>116.08333333333333</v>
      </c>
      <c r="F139" s="17">
        <v>121.58333333333333</v>
      </c>
      <c r="G139" s="17">
        <v>130.16666666666666</v>
      </c>
      <c r="H139" s="86">
        <v>136.58333333333334</v>
      </c>
      <c r="I139" s="55">
        <v>136</v>
      </c>
      <c r="J139" s="51">
        <v>136</v>
      </c>
    </row>
    <row r="140" spans="2:10" x14ac:dyDescent="0.3">
      <c r="B140" s="3" t="s">
        <v>313</v>
      </c>
      <c r="C140" s="17">
        <v>64.083333333333329</v>
      </c>
      <c r="D140" s="17">
        <v>65.666666666666671</v>
      </c>
      <c r="E140" s="17">
        <v>63.5</v>
      </c>
      <c r="F140" s="17">
        <v>60.333333333333336</v>
      </c>
      <c r="G140" s="17">
        <v>62.083333333333336</v>
      </c>
      <c r="H140" s="86">
        <v>64.666666666666671</v>
      </c>
      <c r="I140" s="55">
        <v>66</v>
      </c>
      <c r="J140" s="51">
        <v>66</v>
      </c>
    </row>
    <row r="141" spans="2:10" x14ac:dyDescent="0.3">
      <c r="B141" s="3" t="s">
        <v>314</v>
      </c>
      <c r="C141" s="17">
        <v>27.75</v>
      </c>
      <c r="D141" s="17">
        <v>26.5</v>
      </c>
      <c r="E141" s="17">
        <v>26.75</v>
      </c>
      <c r="F141" s="17">
        <v>27.916666666666668</v>
      </c>
      <c r="G141" s="17">
        <v>28.666666666666668</v>
      </c>
      <c r="H141" s="86">
        <v>28.333333333333332</v>
      </c>
      <c r="I141" s="66" t="s">
        <v>670</v>
      </c>
      <c r="J141" s="26" t="s">
        <v>670</v>
      </c>
    </row>
    <row r="142" spans="2:10" x14ac:dyDescent="0.3">
      <c r="B142" s="3" t="s">
        <v>315</v>
      </c>
      <c r="C142" s="17">
        <v>33.333333333333336</v>
      </c>
      <c r="D142" s="17">
        <v>33.583333333333336</v>
      </c>
      <c r="E142" s="17">
        <v>32.916666666666664</v>
      </c>
      <c r="F142" s="17">
        <v>31.833333333333332</v>
      </c>
      <c r="G142" s="17">
        <v>31.583333333333332</v>
      </c>
      <c r="H142" s="86">
        <v>30.5</v>
      </c>
      <c r="I142" s="55">
        <v>32</v>
      </c>
      <c r="J142" s="51">
        <v>32</v>
      </c>
    </row>
    <row r="143" spans="2:10" x14ac:dyDescent="0.3">
      <c r="B143" s="3" t="s">
        <v>617</v>
      </c>
      <c r="C143" s="17">
        <v>43.833333333333336</v>
      </c>
      <c r="D143" s="17">
        <v>42</v>
      </c>
      <c r="E143" s="17">
        <v>38.5</v>
      </c>
      <c r="F143" s="17">
        <v>46.833333333333336</v>
      </c>
      <c r="G143" s="17">
        <v>50.166666666666664</v>
      </c>
      <c r="H143" s="86">
        <v>48.416666666666664</v>
      </c>
      <c r="I143" s="55">
        <v>49</v>
      </c>
      <c r="J143" s="22">
        <v>49</v>
      </c>
    </row>
    <row r="144" spans="2:10" x14ac:dyDescent="0.3">
      <c r="B144" s="3" t="s">
        <v>618</v>
      </c>
      <c r="C144" s="17">
        <v>47.416666666666664</v>
      </c>
      <c r="D144" s="17">
        <v>36.75</v>
      </c>
      <c r="E144" s="17">
        <v>35.916666666666664</v>
      </c>
      <c r="F144" s="17">
        <v>37.25</v>
      </c>
      <c r="G144" s="17">
        <v>35.083333333333336</v>
      </c>
      <c r="H144" s="86">
        <v>37</v>
      </c>
      <c r="I144" s="55">
        <v>25</v>
      </c>
      <c r="J144" s="22">
        <v>25</v>
      </c>
    </row>
    <row r="145" spans="2:10" x14ac:dyDescent="0.3">
      <c r="B145" s="3" t="s">
        <v>619</v>
      </c>
      <c r="C145" s="17">
        <v>19.083333333333332</v>
      </c>
      <c r="D145" s="17">
        <v>17.916666666666668</v>
      </c>
      <c r="E145" s="17">
        <v>14.5</v>
      </c>
      <c r="F145" s="17">
        <v>13.166666666666666</v>
      </c>
      <c r="G145" s="17">
        <v>12.416666666666666</v>
      </c>
      <c r="H145" s="86">
        <v>12.75</v>
      </c>
      <c r="I145" s="55">
        <v>14</v>
      </c>
      <c r="J145" s="22">
        <v>14</v>
      </c>
    </row>
    <row r="146" spans="2:10" x14ac:dyDescent="0.3">
      <c r="B146" s="3" t="s">
        <v>316</v>
      </c>
      <c r="C146" s="17">
        <v>1427.8333333333333</v>
      </c>
      <c r="D146" s="17">
        <v>1363.9166666666667</v>
      </c>
      <c r="E146" s="17">
        <v>1248.5</v>
      </c>
      <c r="F146" s="17">
        <v>1199.5</v>
      </c>
      <c r="G146" s="17">
        <v>1159.8333333333333</v>
      </c>
      <c r="H146" s="86">
        <v>1108.6666666666667</v>
      </c>
      <c r="I146" s="55">
        <v>1086</v>
      </c>
      <c r="J146" s="51">
        <v>1086</v>
      </c>
    </row>
    <row r="147" spans="2:10" x14ac:dyDescent="0.3">
      <c r="B147" s="3" t="s">
        <v>317</v>
      </c>
      <c r="C147" s="17">
        <v>129.25</v>
      </c>
      <c r="D147" s="17">
        <v>122</v>
      </c>
      <c r="E147" s="17">
        <v>140.33333333333334</v>
      </c>
      <c r="F147" s="17">
        <v>140.5</v>
      </c>
      <c r="G147" s="17">
        <v>139.25</v>
      </c>
      <c r="H147" s="86">
        <v>148.08333333333334</v>
      </c>
      <c r="I147" s="55">
        <v>144</v>
      </c>
      <c r="J147" s="22">
        <v>144</v>
      </c>
    </row>
    <row r="148" spans="2:10" x14ac:dyDescent="0.3">
      <c r="B148" s="3" t="s">
        <v>318</v>
      </c>
      <c r="C148" s="17">
        <v>196.16666666666666</v>
      </c>
      <c r="D148" s="17">
        <v>204.41666666666666</v>
      </c>
      <c r="E148" s="17">
        <v>192.25</v>
      </c>
      <c r="F148" s="17">
        <v>179.33333333333334</v>
      </c>
      <c r="G148" s="17">
        <v>173.75</v>
      </c>
      <c r="H148" s="86">
        <v>175.83333333333334</v>
      </c>
      <c r="I148" s="55">
        <v>176</v>
      </c>
      <c r="J148" s="22">
        <v>176</v>
      </c>
    </row>
    <row r="149" spans="2:10" x14ac:dyDescent="0.3">
      <c r="B149" s="3" t="s">
        <v>319</v>
      </c>
      <c r="C149" s="17">
        <v>114.58333333333333</v>
      </c>
      <c r="D149" s="17">
        <v>116.66666666666667</v>
      </c>
      <c r="E149" s="17">
        <v>115.33333333333333</v>
      </c>
      <c r="F149" s="17">
        <v>121.25</v>
      </c>
      <c r="G149" s="17">
        <v>130.33333333333334</v>
      </c>
      <c r="H149" s="86">
        <v>111.83333333333333</v>
      </c>
      <c r="I149" s="55">
        <v>119</v>
      </c>
      <c r="J149" s="22">
        <v>119</v>
      </c>
    </row>
    <row r="150" spans="2:10" x14ac:dyDescent="0.3">
      <c r="B150" s="3" t="s">
        <v>320</v>
      </c>
      <c r="C150" s="17">
        <v>64.666666666666671</v>
      </c>
      <c r="D150" s="17">
        <v>60.75</v>
      </c>
      <c r="E150" s="17">
        <v>61.416666666666664</v>
      </c>
      <c r="F150" s="17">
        <v>54.75</v>
      </c>
      <c r="G150" s="17">
        <v>55.833333333333336</v>
      </c>
      <c r="H150" s="86">
        <v>60.25</v>
      </c>
      <c r="I150" s="55">
        <v>67</v>
      </c>
      <c r="J150" s="22">
        <v>67</v>
      </c>
    </row>
    <row r="151" spans="2:10" x14ac:dyDescent="0.3">
      <c r="B151" s="3" t="s">
        <v>321</v>
      </c>
      <c r="C151" s="17">
        <v>21.666666666666668</v>
      </c>
      <c r="D151" s="17">
        <v>21.333333333333332</v>
      </c>
      <c r="E151" s="17">
        <v>21.166666666666668</v>
      </c>
      <c r="F151" s="17">
        <v>19.916666666666668</v>
      </c>
      <c r="G151" s="17">
        <v>17.166666666666668</v>
      </c>
      <c r="H151" s="86">
        <v>17</v>
      </c>
      <c r="I151" s="55">
        <v>20</v>
      </c>
      <c r="J151" s="51">
        <v>20</v>
      </c>
    </row>
    <row r="152" spans="2:10" x14ac:dyDescent="0.3">
      <c r="B152" s="3" t="s">
        <v>620</v>
      </c>
      <c r="C152" s="17">
        <v>38</v>
      </c>
      <c r="D152" s="17">
        <v>35.333333333333336</v>
      </c>
      <c r="E152" s="17">
        <v>34.833333333333336</v>
      </c>
      <c r="F152" s="17">
        <v>33.083333333333336</v>
      </c>
      <c r="G152" s="17">
        <v>32.166666666666664</v>
      </c>
      <c r="H152" s="86">
        <v>28.416666666666668</v>
      </c>
      <c r="I152" s="55">
        <v>27</v>
      </c>
      <c r="J152" s="22">
        <v>27</v>
      </c>
    </row>
    <row r="153" spans="2:10" x14ac:dyDescent="0.3">
      <c r="B153" s="3" t="s">
        <v>322</v>
      </c>
      <c r="C153" s="17">
        <v>207.5</v>
      </c>
      <c r="D153" s="17">
        <v>204.33333333333334</v>
      </c>
      <c r="E153" s="17">
        <v>199.25</v>
      </c>
      <c r="F153" s="17">
        <v>201.83333333333334</v>
      </c>
      <c r="G153" s="17">
        <v>200.66666666666666</v>
      </c>
      <c r="H153" s="86">
        <v>190.33333333333334</v>
      </c>
      <c r="I153" s="55">
        <v>191</v>
      </c>
      <c r="J153" s="22">
        <v>191</v>
      </c>
    </row>
    <row r="154" spans="2:10" x14ac:dyDescent="0.3">
      <c r="B154" s="5" t="s">
        <v>621</v>
      </c>
      <c r="C154" s="19">
        <v>70.333333333333329</v>
      </c>
      <c r="D154" s="19">
        <v>67.25</v>
      </c>
      <c r="E154" s="19">
        <v>62.583333333333336</v>
      </c>
      <c r="F154" s="19">
        <v>58.666666666666664</v>
      </c>
      <c r="G154" s="19">
        <v>60.166666666666664</v>
      </c>
      <c r="H154" s="87">
        <v>57.916666666666664</v>
      </c>
      <c r="I154" s="56">
        <v>52</v>
      </c>
      <c r="J154" s="52">
        <v>52</v>
      </c>
    </row>
    <row r="155" spans="2:10" x14ac:dyDescent="0.3">
      <c r="B155" s="31" t="s">
        <v>193</v>
      </c>
      <c r="C155" s="48">
        <f t="shared" ref="C155:J155" si="15">+SUM(C156:C163)</f>
        <v>412.33333333333331</v>
      </c>
      <c r="D155" s="48">
        <f t="shared" si="15"/>
        <v>422.33333333333331</v>
      </c>
      <c r="E155" s="48">
        <f t="shared" si="15"/>
        <v>415.91666666666669</v>
      </c>
      <c r="F155" s="48">
        <f t="shared" si="15"/>
        <v>439</v>
      </c>
      <c r="G155" s="48">
        <f t="shared" si="15"/>
        <v>455.5</v>
      </c>
      <c r="H155" s="85">
        <f>+SUM(H156:H163)</f>
        <v>489.25000000000006</v>
      </c>
      <c r="I155" s="54">
        <f>+SUM(I156:I163)</f>
        <v>493</v>
      </c>
      <c r="J155" s="50">
        <f t="shared" si="15"/>
        <v>493</v>
      </c>
    </row>
    <row r="156" spans="2:10" x14ac:dyDescent="0.3">
      <c r="B156" s="3" t="s">
        <v>323</v>
      </c>
      <c r="C156" s="17">
        <v>59.666666666666664</v>
      </c>
      <c r="D156" s="17">
        <v>56.583333333333336</v>
      </c>
      <c r="E156" s="17">
        <v>56.5</v>
      </c>
      <c r="F156" s="17">
        <v>57.583333333333336</v>
      </c>
      <c r="G156" s="17">
        <v>58.166666666666664</v>
      </c>
      <c r="H156" s="86">
        <v>60.333333333333336</v>
      </c>
      <c r="I156" s="55">
        <v>60</v>
      </c>
      <c r="J156" s="22">
        <v>60</v>
      </c>
    </row>
    <row r="157" spans="2:10" x14ac:dyDescent="0.3">
      <c r="B157" s="3" t="s">
        <v>622</v>
      </c>
      <c r="C157" s="17">
        <v>25.5</v>
      </c>
      <c r="D157" s="17">
        <v>31.416666666666668</v>
      </c>
      <c r="E157" s="17">
        <v>32</v>
      </c>
      <c r="F157" s="17">
        <v>31.666666666666668</v>
      </c>
      <c r="G157" s="17">
        <v>31.75</v>
      </c>
      <c r="H157" s="86">
        <v>31.916666666666668</v>
      </c>
      <c r="I157" s="55">
        <v>31</v>
      </c>
      <c r="J157" s="22">
        <v>31</v>
      </c>
    </row>
    <row r="158" spans="2:10" x14ac:dyDescent="0.3">
      <c r="B158" s="3" t="s">
        <v>324</v>
      </c>
      <c r="C158" s="17">
        <v>87.416666666666671</v>
      </c>
      <c r="D158" s="17">
        <v>88.333333333333329</v>
      </c>
      <c r="E158" s="17">
        <v>84.916666666666671</v>
      </c>
      <c r="F158" s="17">
        <v>93.666666666666671</v>
      </c>
      <c r="G158" s="17">
        <v>98.5</v>
      </c>
      <c r="H158" s="86">
        <v>99.666666666666671</v>
      </c>
      <c r="I158" s="55">
        <v>100</v>
      </c>
      <c r="J158" s="22">
        <v>100</v>
      </c>
    </row>
    <row r="159" spans="2:10" x14ac:dyDescent="0.3">
      <c r="B159" s="3" t="s">
        <v>623</v>
      </c>
      <c r="C159" s="17">
        <v>33.083333333333336</v>
      </c>
      <c r="D159" s="17">
        <v>34</v>
      </c>
      <c r="E159" s="17">
        <v>35.833333333333336</v>
      </c>
      <c r="F159" s="17">
        <v>36.583333333333336</v>
      </c>
      <c r="G159" s="17">
        <v>35.916666666666664</v>
      </c>
      <c r="H159" s="86">
        <v>36.166666666666664</v>
      </c>
      <c r="I159" s="55">
        <v>36</v>
      </c>
      <c r="J159" s="22">
        <v>36</v>
      </c>
    </row>
    <row r="160" spans="2:10" x14ac:dyDescent="0.3">
      <c r="B160" s="3" t="s">
        <v>624</v>
      </c>
      <c r="C160" s="17">
        <v>27</v>
      </c>
      <c r="D160" s="17">
        <v>26.166666666666668</v>
      </c>
      <c r="E160" s="17">
        <v>24.666666666666668</v>
      </c>
      <c r="F160" s="17">
        <v>26.416666666666668</v>
      </c>
      <c r="G160" s="17">
        <v>25.916666666666668</v>
      </c>
      <c r="H160" s="86">
        <v>25.083333333333332</v>
      </c>
      <c r="I160" s="55">
        <v>25</v>
      </c>
      <c r="J160" s="22">
        <v>25</v>
      </c>
    </row>
    <row r="161" spans="2:10" x14ac:dyDescent="0.3">
      <c r="B161" s="3" t="s">
        <v>325</v>
      </c>
      <c r="C161" s="17">
        <v>69.583333333333329</v>
      </c>
      <c r="D161" s="17">
        <v>71.083333333333329</v>
      </c>
      <c r="E161" s="17">
        <v>71.166666666666671</v>
      </c>
      <c r="F161" s="17">
        <v>74</v>
      </c>
      <c r="G161" s="17">
        <v>86.666666666666671</v>
      </c>
      <c r="H161" s="86">
        <v>112.66666666666667</v>
      </c>
      <c r="I161" s="55">
        <v>108</v>
      </c>
      <c r="J161" s="22">
        <v>108</v>
      </c>
    </row>
    <row r="162" spans="2:10" x14ac:dyDescent="0.3">
      <c r="B162" s="3" t="s">
        <v>326</v>
      </c>
      <c r="C162" s="17">
        <v>91.25</v>
      </c>
      <c r="D162" s="17">
        <v>95.416666666666671</v>
      </c>
      <c r="E162" s="17">
        <v>92.083333333333329</v>
      </c>
      <c r="F162" s="17">
        <v>101.08333333333333</v>
      </c>
      <c r="G162" s="17">
        <v>99.166666666666671</v>
      </c>
      <c r="H162" s="86">
        <v>98.75</v>
      </c>
      <c r="I162" s="55">
        <v>107</v>
      </c>
      <c r="J162" s="51">
        <v>107</v>
      </c>
    </row>
    <row r="163" spans="2:10" x14ac:dyDescent="0.3">
      <c r="B163" s="5" t="s">
        <v>327</v>
      </c>
      <c r="C163" s="19">
        <v>18.833333333333332</v>
      </c>
      <c r="D163" s="19">
        <v>19.333333333333332</v>
      </c>
      <c r="E163" s="19">
        <v>18.75</v>
      </c>
      <c r="F163" s="19">
        <v>18</v>
      </c>
      <c r="G163" s="19">
        <v>19.416666666666668</v>
      </c>
      <c r="H163" s="87">
        <v>24.666666666666668</v>
      </c>
      <c r="I163" s="56">
        <v>26</v>
      </c>
      <c r="J163" s="52">
        <v>26</v>
      </c>
    </row>
    <row r="164" spans="2:10" x14ac:dyDescent="0.3">
      <c r="B164" s="31" t="s">
        <v>194</v>
      </c>
      <c r="C164" s="48">
        <f t="shared" ref="C164:J164" si="16">+SUM(C165:C166)</f>
        <v>82.583333333333343</v>
      </c>
      <c r="D164" s="48">
        <f t="shared" si="16"/>
        <v>82.75</v>
      </c>
      <c r="E164" s="48">
        <f t="shared" si="16"/>
        <v>81.833333333333343</v>
      </c>
      <c r="F164" s="48">
        <f t="shared" si="16"/>
        <v>83.833333333333343</v>
      </c>
      <c r="G164" s="48">
        <f t="shared" si="16"/>
        <v>83.083333333333329</v>
      </c>
      <c r="H164" s="85">
        <f>+SUM(H165:H166)</f>
        <v>91.583333333333343</v>
      </c>
      <c r="I164" s="54">
        <f>+SUM(I165:I166)</f>
        <v>93</v>
      </c>
      <c r="J164" s="50">
        <f t="shared" si="16"/>
        <v>93</v>
      </c>
    </row>
    <row r="165" spans="2:10" x14ac:dyDescent="0.3">
      <c r="B165" s="3" t="s">
        <v>328</v>
      </c>
      <c r="C165" s="17">
        <v>22</v>
      </c>
      <c r="D165" s="17">
        <v>22.916666666666668</v>
      </c>
      <c r="E165" s="17">
        <v>24.5</v>
      </c>
      <c r="F165" s="17">
        <v>23.25</v>
      </c>
      <c r="G165" s="17">
        <v>21.833333333333332</v>
      </c>
      <c r="H165" s="86">
        <v>24.666666666666668</v>
      </c>
      <c r="I165" s="55">
        <v>26</v>
      </c>
      <c r="J165" s="22">
        <v>26</v>
      </c>
    </row>
    <row r="166" spans="2:10" x14ac:dyDescent="0.3">
      <c r="B166" s="5" t="s">
        <v>329</v>
      </c>
      <c r="C166" s="19">
        <v>60.583333333333336</v>
      </c>
      <c r="D166" s="19">
        <v>59.833333333333336</v>
      </c>
      <c r="E166" s="19">
        <v>57.333333333333336</v>
      </c>
      <c r="F166" s="19">
        <v>60.583333333333336</v>
      </c>
      <c r="G166" s="19">
        <v>61.25</v>
      </c>
      <c r="H166" s="87">
        <v>66.916666666666671</v>
      </c>
      <c r="I166" s="56">
        <v>67</v>
      </c>
      <c r="J166" s="52">
        <v>67</v>
      </c>
    </row>
    <row r="167" spans="2:10" x14ac:dyDescent="0.3">
      <c r="B167" s="31" t="s">
        <v>195</v>
      </c>
      <c r="C167" s="48">
        <f t="shared" ref="C167:J167" si="17">+SUM(C168:C184)</f>
        <v>1473.8333333333335</v>
      </c>
      <c r="D167" s="48">
        <f t="shared" si="17"/>
        <v>1430.3333333333335</v>
      </c>
      <c r="E167" s="48">
        <f t="shared" si="17"/>
        <v>1359.3333333333335</v>
      </c>
      <c r="F167" s="48">
        <f t="shared" si="17"/>
        <v>1334</v>
      </c>
      <c r="G167" s="48">
        <f t="shared" si="17"/>
        <v>1389.5833333333333</v>
      </c>
      <c r="H167" s="85">
        <f>+SUM(H168:H184)</f>
        <v>1615.6666666666665</v>
      </c>
      <c r="I167" s="54">
        <f>+SUM(I168:I184)</f>
        <v>1662</v>
      </c>
      <c r="J167" s="50">
        <f t="shared" si="17"/>
        <v>1662</v>
      </c>
    </row>
    <row r="168" spans="2:10" x14ac:dyDescent="0.3">
      <c r="B168" s="3" t="s">
        <v>330</v>
      </c>
      <c r="C168" s="17">
        <v>65.75</v>
      </c>
      <c r="D168" s="17">
        <v>66.666666666666671</v>
      </c>
      <c r="E168" s="17">
        <v>72.166666666666671</v>
      </c>
      <c r="F168" s="17">
        <v>73.166666666666671</v>
      </c>
      <c r="G168" s="17">
        <v>74.75</v>
      </c>
      <c r="H168" s="86">
        <v>74.083333333333329</v>
      </c>
      <c r="I168" s="55">
        <v>73</v>
      </c>
      <c r="J168" s="51">
        <v>73</v>
      </c>
    </row>
    <row r="169" spans="2:10" x14ac:dyDescent="0.3">
      <c r="B169" s="3" t="s">
        <v>625</v>
      </c>
      <c r="C169" s="17">
        <v>12.75</v>
      </c>
      <c r="D169" s="17">
        <v>13.166666666666666</v>
      </c>
      <c r="E169" s="17">
        <v>13.916666666666666</v>
      </c>
      <c r="F169" s="17">
        <v>16</v>
      </c>
      <c r="G169" s="17">
        <v>17</v>
      </c>
      <c r="H169" s="86">
        <v>20.583333333333332</v>
      </c>
      <c r="I169" s="55">
        <v>22</v>
      </c>
      <c r="J169" s="22">
        <v>22</v>
      </c>
    </row>
    <row r="170" spans="2:10" x14ac:dyDescent="0.3">
      <c r="B170" s="3" t="s">
        <v>626</v>
      </c>
      <c r="C170" s="17">
        <v>19.666666666666668</v>
      </c>
      <c r="D170" s="17">
        <v>19.333333333333332</v>
      </c>
      <c r="E170" s="17">
        <v>22</v>
      </c>
      <c r="F170" s="17">
        <v>20.5</v>
      </c>
      <c r="G170" s="17">
        <v>18.333333333333332</v>
      </c>
      <c r="H170" s="86">
        <v>19.083333333333332</v>
      </c>
      <c r="I170" s="55">
        <v>19</v>
      </c>
      <c r="J170" s="22">
        <v>19</v>
      </c>
    </row>
    <row r="171" spans="2:10" x14ac:dyDescent="0.3">
      <c r="B171" s="3" t="s">
        <v>627</v>
      </c>
      <c r="C171" s="17">
        <v>39.75</v>
      </c>
      <c r="D171" s="17">
        <v>36.25</v>
      </c>
      <c r="E171" s="17">
        <v>36.166666666666664</v>
      </c>
      <c r="F171" s="17">
        <v>35.583333333333336</v>
      </c>
      <c r="G171" s="17">
        <v>38</v>
      </c>
      <c r="H171" s="86">
        <v>39.75</v>
      </c>
      <c r="I171" s="55">
        <v>38</v>
      </c>
      <c r="J171" s="22">
        <v>38</v>
      </c>
    </row>
    <row r="172" spans="2:10" x14ac:dyDescent="0.3">
      <c r="B172" s="3" t="s">
        <v>331</v>
      </c>
      <c r="C172" s="17">
        <v>69.166666666666671</v>
      </c>
      <c r="D172" s="17">
        <v>70.583333333333329</v>
      </c>
      <c r="E172" s="17">
        <v>30.083333333333332</v>
      </c>
      <c r="F172" s="17">
        <v>27.666666666666668</v>
      </c>
      <c r="G172" s="17">
        <v>27.333333333333332</v>
      </c>
      <c r="H172" s="86">
        <v>27.916666666666668</v>
      </c>
      <c r="I172" s="66" t="s">
        <v>670</v>
      </c>
      <c r="J172" s="26" t="s">
        <v>670</v>
      </c>
    </row>
    <row r="173" spans="2:10" x14ac:dyDescent="0.3">
      <c r="B173" s="3" t="s">
        <v>628</v>
      </c>
      <c r="C173" s="17">
        <v>36.083333333333336</v>
      </c>
      <c r="D173" s="17">
        <v>30.666666666666668</v>
      </c>
      <c r="E173" s="17">
        <v>29</v>
      </c>
      <c r="F173" s="17">
        <v>28.166666666666668</v>
      </c>
      <c r="G173" s="17">
        <v>28</v>
      </c>
      <c r="H173" s="86">
        <v>29.333333333333332</v>
      </c>
      <c r="I173" s="55">
        <v>30</v>
      </c>
      <c r="J173" s="22">
        <v>30</v>
      </c>
    </row>
    <row r="174" spans="2:10" x14ac:dyDescent="0.3">
      <c r="B174" s="3" t="s">
        <v>332</v>
      </c>
      <c r="C174" s="17">
        <v>143.5</v>
      </c>
      <c r="D174" s="17">
        <v>138.91666666666666</v>
      </c>
      <c r="E174" s="17">
        <v>126.91666666666667</v>
      </c>
      <c r="F174" s="17">
        <v>128.33333333333334</v>
      </c>
      <c r="G174" s="17">
        <v>134.33333333333334</v>
      </c>
      <c r="H174" s="86">
        <v>146.08333333333334</v>
      </c>
      <c r="I174" s="55">
        <v>150</v>
      </c>
      <c r="J174" s="22">
        <v>150</v>
      </c>
    </row>
    <row r="175" spans="2:10" x14ac:dyDescent="0.3">
      <c r="B175" s="3" t="s">
        <v>333</v>
      </c>
      <c r="C175" s="17">
        <v>50.416666666666664</v>
      </c>
      <c r="D175" s="17">
        <v>47.75</v>
      </c>
      <c r="E175" s="17">
        <v>39.25</v>
      </c>
      <c r="F175" s="17">
        <v>39.916666666666664</v>
      </c>
      <c r="G175" s="17">
        <v>39.416666666666664</v>
      </c>
      <c r="H175" s="86">
        <v>38.083333333333336</v>
      </c>
      <c r="I175" s="55">
        <v>37</v>
      </c>
      <c r="J175" s="22">
        <v>37</v>
      </c>
    </row>
    <row r="176" spans="2:10" x14ac:dyDescent="0.3">
      <c r="B176" s="3" t="s">
        <v>334</v>
      </c>
      <c r="C176" s="17">
        <v>90</v>
      </c>
      <c r="D176" s="17">
        <v>89</v>
      </c>
      <c r="E176" s="17">
        <v>98.75</v>
      </c>
      <c r="F176" s="17">
        <v>97.5</v>
      </c>
      <c r="G176" s="17">
        <v>92.833333333333329</v>
      </c>
      <c r="H176" s="86">
        <v>94.333333333333329</v>
      </c>
      <c r="I176" s="55">
        <v>91</v>
      </c>
      <c r="J176" s="22">
        <v>91</v>
      </c>
    </row>
    <row r="177" spans="2:10" x14ac:dyDescent="0.3">
      <c r="B177" s="3" t="s">
        <v>629</v>
      </c>
      <c r="C177" s="17">
        <v>27.75</v>
      </c>
      <c r="D177" s="17">
        <v>24.333333333333332</v>
      </c>
      <c r="E177" s="17">
        <v>31.083333333333332</v>
      </c>
      <c r="F177" s="17">
        <v>31.666666666666668</v>
      </c>
      <c r="G177" s="17">
        <v>32</v>
      </c>
      <c r="H177" s="86">
        <v>31.75</v>
      </c>
      <c r="I177" s="55">
        <v>35</v>
      </c>
      <c r="J177" s="22">
        <v>35</v>
      </c>
    </row>
    <row r="178" spans="2:10" x14ac:dyDescent="0.3">
      <c r="B178" s="3" t="s">
        <v>630</v>
      </c>
      <c r="C178" s="17">
        <v>28.916666666666668</v>
      </c>
      <c r="D178" s="17">
        <v>28.833333333333332</v>
      </c>
      <c r="E178" s="17">
        <v>29.083333333333332</v>
      </c>
      <c r="F178" s="17">
        <v>28.166666666666668</v>
      </c>
      <c r="G178" s="17">
        <v>29.5</v>
      </c>
      <c r="H178" s="86">
        <v>29.25</v>
      </c>
      <c r="I178" s="55">
        <v>28</v>
      </c>
      <c r="J178" s="22">
        <v>28</v>
      </c>
    </row>
    <row r="179" spans="2:10" x14ac:dyDescent="0.3">
      <c r="B179" s="3" t="s">
        <v>335</v>
      </c>
      <c r="C179" s="17">
        <v>139.83333333333334</v>
      </c>
      <c r="D179" s="17">
        <v>151.58333333333334</v>
      </c>
      <c r="E179" s="17">
        <v>150.58333333333334</v>
      </c>
      <c r="F179" s="17">
        <v>150.66666666666666</v>
      </c>
      <c r="G179" s="17">
        <v>146.25</v>
      </c>
      <c r="H179" s="86">
        <v>140.16666666666666</v>
      </c>
      <c r="I179" s="55">
        <v>140</v>
      </c>
      <c r="J179" s="51">
        <v>140</v>
      </c>
    </row>
    <row r="180" spans="2:10" x14ac:dyDescent="0.3">
      <c r="B180" s="3" t="s">
        <v>336</v>
      </c>
      <c r="C180" s="17">
        <v>132.91666666666666</v>
      </c>
      <c r="D180" s="17">
        <v>120.08333333333333</v>
      </c>
      <c r="E180" s="17">
        <v>113.5</v>
      </c>
      <c r="F180" s="17">
        <v>112.83333333333333</v>
      </c>
      <c r="G180" s="17">
        <v>133.91666666666666</v>
      </c>
      <c r="H180" s="86">
        <v>335.25</v>
      </c>
      <c r="I180" s="55">
        <v>394</v>
      </c>
      <c r="J180" s="22">
        <v>394</v>
      </c>
    </row>
    <row r="181" spans="2:10" x14ac:dyDescent="0.3">
      <c r="B181" s="3" t="s">
        <v>337</v>
      </c>
      <c r="C181" s="17">
        <v>85.416666666666671</v>
      </c>
      <c r="D181" s="17">
        <v>87.75</v>
      </c>
      <c r="E181" s="17">
        <v>87.833333333333329</v>
      </c>
      <c r="F181" s="17">
        <v>85.333333333333329</v>
      </c>
      <c r="G181" s="17">
        <v>103.75</v>
      </c>
      <c r="H181" s="86">
        <v>104.83333333333333</v>
      </c>
      <c r="I181" s="55">
        <v>102</v>
      </c>
      <c r="J181" s="22">
        <v>102</v>
      </c>
    </row>
    <row r="182" spans="2:10" x14ac:dyDescent="0.3">
      <c r="B182" s="3" t="s">
        <v>338</v>
      </c>
      <c r="C182" s="17">
        <v>271.16666666666669</v>
      </c>
      <c r="D182" s="17">
        <v>248.25</v>
      </c>
      <c r="E182" s="17">
        <v>237</v>
      </c>
      <c r="F182" s="17">
        <v>219.91666666666666</v>
      </c>
      <c r="G182" s="17">
        <v>231.58333333333334</v>
      </c>
      <c r="H182" s="86">
        <v>244.75</v>
      </c>
      <c r="I182" s="55">
        <v>252</v>
      </c>
      <c r="J182" s="22">
        <v>252</v>
      </c>
    </row>
    <row r="183" spans="2:10" x14ac:dyDescent="0.3">
      <c r="B183" s="3" t="s">
        <v>631</v>
      </c>
      <c r="C183" s="17">
        <v>73.416666666666671</v>
      </c>
      <c r="D183" s="17">
        <v>70.666666666666671</v>
      </c>
      <c r="E183" s="17">
        <v>65.416666666666671</v>
      </c>
      <c r="F183" s="17">
        <v>66.333333333333329</v>
      </c>
      <c r="G183" s="17">
        <v>70.75</v>
      </c>
      <c r="H183" s="86">
        <v>66.25</v>
      </c>
      <c r="I183" s="55">
        <v>60</v>
      </c>
      <c r="J183" s="22">
        <v>60</v>
      </c>
    </row>
    <row r="184" spans="2:10" x14ac:dyDescent="0.3">
      <c r="B184" s="5" t="s">
        <v>339</v>
      </c>
      <c r="C184" s="19">
        <v>187.33333333333334</v>
      </c>
      <c r="D184" s="19">
        <v>186.5</v>
      </c>
      <c r="E184" s="19">
        <v>176.58333333333334</v>
      </c>
      <c r="F184" s="19">
        <v>172.25</v>
      </c>
      <c r="G184" s="19">
        <v>171.83333333333334</v>
      </c>
      <c r="H184" s="87">
        <v>174.16666666666666</v>
      </c>
      <c r="I184" s="56">
        <v>191</v>
      </c>
      <c r="J184" s="52">
        <v>191</v>
      </c>
    </row>
    <row r="185" spans="2:10" x14ac:dyDescent="0.3">
      <c r="B185" s="31" t="s">
        <v>196</v>
      </c>
      <c r="C185" s="48">
        <f t="shared" ref="C185:J185" si="18">+SUM(C186:C190)</f>
        <v>517.41666666666663</v>
      </c>
      <c r="D185" s="48">
        <f t="shared" si="18"/>
        <v>530.08333333333337</v>
      </c>
      <c r="E185" s="48">
        <f t="shared" si="18"/>
        <v>528.75</v>
      </c>
      <c r="F185" s="48">
        <f t="shared" si="18"/>
        <v>553.66666666666663</v>
      </c>
      <c r="G185" s="48">
        <f t="shared" si="18"/>
        <v>589.25</v>
      </c>
      <c r="H185" s="85">
        <f>+SUM(H186:H190)</f>
        <v>600.91666666666663</v>
      </c>
      <c r="I185" s="54">
        <f>+SUM(I186:I190)</f>
        <v>627</v>
      </c>
      <c r="J185" s="50">
        <f t="shared" si="18"/>
        <v>627</v>
      </c>
    </row>
    <row r="186" spans="2:10" x14ac:dyDescent="0.3">
      <c r="B186" s="3" t="s">
        <v>340</v>
      </c>
      <c r="C186" s="17">
        <v>252.08333333333334</v>
      </c>
      <c r="D186" s="17">
        <v>251.83333333333334</v>
      </c>
      <c r="E186" s="17">
        <v>256</v>
      </c>
      <c r="F186" s="17">
        <v>277.5</v>
      </c>
      <c r="G186" s="17">
        <v>282.83333333333331</v>
      </c>
      <c r="H186" s="86">
        <v>286.83333333333331</v>
      </c>
      <c r="I186" s="55">
        <v>306</v>
      </c>
      <c r="J186" s="22">
        <v>306</v>
      </c>
    </row>
    <row r="187" spans="2:10" x14ac:dyDescent="0.3">
      <c r="B187" s="3" t="s">
        <v>632</v>
      </c>
      <c r="C187" s="17">
        <v>38.666666666666664</v>
      </c>
      <c r="D187" s="17">
        <v>40.083333333333336</v>
      </c>
      <c r="E187" s="17">
        <v>37.916666666666664</v>
      </c>
      <c r="F187" s="17">
        <v>42.75</v>
      </c>
      <c r="G187" s="17">
        <v>50</v>
      </c>
      <c r="H187" s="86">
        <v>52.75</v>
      </c>
      <c r="I187" s="55">
        <v>51</v>
      </c>
      <c r="J187" s="22">
        <v>51</v>
      </c>
    </row>
    <row r="188" spans="2:10" x14ac:dyDescent="0.3">
      <c r="B188" s="3" t="s">
        <v>341</v>
      </c>
      <c r="C188" s="17">
        <v>52.416666666666664</v>
      </c>
      <c r="D188" s="17">
        <v>66.083333333333329</v>
      </c>
      <c r="E188" s="17">
        <v>65.75</v>
      </c>
      <c r="F188" s="17">
        <v>64.25</v>
      </c>
      <c r="G188" s="17">
        <v>67.166666666666671</v>
      </c>
      <c r="H188" s="86">
        <v>63.916666666666664</v>
      </c>
      <c r="I188" s="55">
        <v>72</v>
      </c>
      <c r="J188" s="22">
        <v>72</v>
      </c>
    </row>
    <row r="189" spans="2:10" x14ac:dyDescent="0.3">
      <c r="B189" s="3" t="s">
        <v>342</v>
      </c>
      <c r="C189" s="17">
        <v>96.083333333333329</v>
      </c>
      <c r="D189" s="17">
        <v>103.16666666666667</v>
      </c>
      <c r="E189" s="17">
        <v>96.666666666666671</v>
      </c>
      <c r="F189" s="17">
        <v>98.333333333333329</v>
      </c>
      <c r="G189" s="17">
        <v>109.91666666666667</v>
      </c>
      <c r="H189" s="86">
        <v>121.41666666666667</v>
      </c>
      <c r="I189" s="55">
        <v>125</v>
      </c>
      <c r="J189" s="22">
        <v>125</v>
      </c>
    </row>
    <row r="190" spans="2:10" x14ac:dyDescent="0.3">
      <c r="B190" s="5" t="s">
        <v>343</v>
      </c>
      <c r="C190" s="19">
        <v>78.166666666666671</v>
      </c>
      <c r="D190" s="19">
        <v>68.916666666666671</v>
      </c>
      <c r="E190" s="19">
        <v>72.416666666666671</v>
      </c>
      <c r="F190" s="19">
        <v>70.833333333333329</v>
      </c>
      <c r="G190" s="19">
        <v>79.333333333333329</v>
      </c>
      <c r="H190" s="87">
        <v>76</v>
      </c>
      <c r="I190" s="56">
        <v>73</v>
      </c>
      <c r="J190" s="52">
        <v>73</v>
      </c>
    </row>
    <row r="191" spans="2:10" x14ac:dyDescent="0.3">
      <c r="B191" s="31" t="s">
        <v>197</v>
      </c>
      <c r="C191" s="48">
        <f t="shared" ref="C191:J191" si="19">+SUM(C192:C197)</f>
        <v>464.08333333333331</v>
      </c>
      <c r="D191" s="48">
        <f t="shared" si="19"/>
        <v>509.25</v>
      </c>
      <c r="E191" s="48">
        <f t="shared" si="19"/>
        <v>490.16666666666663</v>
      </c>
      <c r="F191" s="48">
        <f t="shared" si="19"/>
        <v>488.75</v>
      </c>
      <c r="G191" s="48">
        <f t="shared" si="19"/>
        <v>476.49999999999994</v>
      </c>
      <c r="H191" s="85">
        <f>+SUM(H192:H197)</f>
        <v>470.33333333333331</v>
      </c>
      <c r="I191" s="54">
        <f>+SUM(I192:I197)</f>
        <v>478</v>
      </c>
      <c r="J191" s="50">
        <f t="shared" si="19"/>
        <v>478</v>
      </c>
    </row>
    <row r="192" spans="2:10" x14ac:dyDescent="0.3">
      <c r="B192" s="3" t="s">
        <v>633</v>
      </c>
      <c r="C192" s="17">
        <v>35.333333333333336</v>
      </c>
      <c r="D192" s="17">
        <v>41.75</v>
      </c>
      <c r="E192" s="17">
        <v>42</v>
      </c>
      <c r="F192" s="17">
        <v>43.083333333333336</v>
      </c>
      <c r="G192" s="17">
        <v>45.083333333333336</v>
      </c>
      <c r="H192" s="86">
        <v>38</v>
      </c>
      <c r="I192" s="55">
        <v>41</v>
      </c>
      <c r="J192" s="22">
        <v>41</v>
      </c>
    </row>
    <row r="193" spans="2:10" x14ac:dyDescent="0.3">
      <c r="B193" s="3" t="s">
        <v>634</v>
      </c>
      <c r="C193" s="17">
        <v>37.25</v>
      </c>
      <c r="D193" s="17">
        <v>37.416666666666664</v>
      </c>
      <c r="E193" s="17">
        <v>40.166666666666664</v>
      </c>
      <c r="F193" s="17">
        <v>40.666666666666664</v>
      </c>
      <c r="G193" s="17">
        <v>42.666666666666664</v>
      </c>
      <c r="H193" s="86">
        <v>41.583333333333336</v>
      </c>
      <c r="I193" s="55">
        <v>47</v>
      </c>
      <c r="J193" s="22">
        <v>47</v>
      </c>
    </row>
    <row r="194" spans="2:10" x14ac:dyDescent="0.3">
      <c r="B194" s="3" t="s">
        <v>635</v>
      </c>
      <c r="C194" s="17">
        <v>27.333333333333332</v>
      </c>
      <c r="D194" s="17">
        <v>29.083333333333332</v>
      </c>
      <c r="E194" s="17">
        <v>26.416666666666668</v>
      </c>
      <c r="F194" s="17">
        <v>25.5</v>
      </c>
      <c r="G194" s="17">
        <v>25.916666666666668</v>
      </c>
      <c r="H194" s="86">
        <v>26.583333333333332</v>
      </c>
      <c r="I194" s="55">
        <v>27</v>
      </c>
      <c r="J194" s="22">
        <v>27</v>
      </c>
    </row>
    <row r="195" spans="2:10" x14ac:dyDescent="0.3">
      <c r="B195" s="3" t="s">
        <v>636</v>
      </c>
      <c r="C195" s="17">
        <v>34.666666666666664</v>
      </c>
      <c r="D195" s="17">
        <v>34.333333333333336</v>
      </c>
      <c r="E195" s="17">
        <v>31.916666666666668</v>
      </c>
      <c r="F195" s="17">
        <v>40.75</v>
      </c>
      <c r="G195" s="17">
        <v>39.166666666666664</v>
      </c>
      <c r="H195" s="86">
        <v>43.916666666666664</v>
      </c>
      <c r="I195" s="55">
        <v>43</v>
      </c>
      <c r="J195" s="22">
        <v>43</v>
      </c>
    </row>
    <row r="196" spans="2:10" x14ac:dyDescent="0.3">
      <c r="B196" s="3" t="s">
        <v>344</v>
      </c>
      <c r="C196" s="17">
        <v>284.41666666666669</v>
      </c>
      <c r="D196" s="17">
        <v>313.66666666666669</v>
      </c>
      <c r="E196" s="17">
        <v>296.83333333333331</v>
      </c>
      <c r="F196" s="17">
        <v>283.08333333333331</v>
      </c>
      <c r="G196" s="17">
        <v>268.33333333333331</v>
      </c>
      <c r="H196" s="86">
        <v>260.16666666666669</v>
      </c>
      <c r="I196" s="55">
        <v>254</v>
      </c>
      <c r="J196" s="22">
        <v>254</v>
      </c>
    </row>
    <row r="197" spans="2:10" x14ac:dyDescent="0.3">
      <c r="B197" s="5" t="s">
        <v>345</v>
      </c>
      <c r="C197" s="19">
        <v>45.083333333333336</v>
      </c>
      <c r="D197" s="19">
        <v>53</v>
      </c>
      <c r="E197" s="19">
        <v>52.833333333333336</v>
      </c>
      <c r="F197" s="19">
        <v>55.666666666666664</v>
      </c>
      <c r="G197" s="19">
        <v>55.333333333333336</v>
      </c>
      <c r="H197" s="87">
        <v>60.083333333333336</v>
      </c>
      <c r="I197" s="56">
        <v>66</v>
      </c>
      <c r="J197" s="52">
        <v>66</v>
      </c>
    </row>
    <row r="198" spans="2:10" x14ac:dyDescent="0.3">
      <c r="B198" s="31" t="s">
        <v>198</v>
      </c>
      <c r="C198" s="48">
        <f t="shared" ref="C198:J198" si="20">+SUM(C199:C229)</f>
        <v>3092</v>
      </c>
      <c r="D198" s="48">
        <f t="shared" si="20"/>
        <v>3102.8333333333335</v>
      </c>
      <c r="E198" s="48">
        <f t="shared" si="20"/>
        <v>3047.9166666666661</v>
      </c>
      <c r="F198" s="48">
        <f t="shared" si="20"/>
        <v>2981</v>
      </c>
      <c r="G198" s="48">
        <f t="shared" si="20"/>
        <v>3003.4999999999995</v>
      </c>
      <c r="H198" s="85">
        <f>+SUM(H199:H229)</f>
        <v>2994.3333333333339</v>
      </c>
      <c r="I198" s="54">
        <f>+SUM(I199:I229)</f>
        <v>2941</v>
      </c>
      <c r="J198" s="50">
        <f t="shared" si="20"/>
        <v>2941</v>
      </c>
    </row>
    <row r="199" spans="2:10" x14ac:dyDescent="0.3">
      <c r="B199" s="3" t="s">
        <v>637</v>
      </c>
      <c r="C199" s="17">
        <v>37.416666666666664</v>
      </c>
      <c r="D199" s="17">
        <v>39.666666666666664</v>
      </c>
      <c r="E199" s="17">
        <v>39.416666666666664</v>
      </c>
      <c r="F199" s="17">
        <v>36.833333333333336</v>
      </c>
      <c r="G199" s="17">
        <v>38.583333333333336</v>
      </c>
      <c r="H199" s="86">
        <v>37.666666666666664</v>
      </c>
      <c r="I199" s="55">
        <v>38</v>
      </c>
      <c r="J199" s="22">
        <v>38</v>
      </c>
    </row>
    <row r="200" spans="2:10" x14ac:dyDescent="0.3">
      <c r="B200" s="3" t="s">
        <v>346</v>
      </c>
      <c r="C200" s="17">
        <v>31.416666666666668</v>
      </c>
      <c r="D200" s="17">
        <v>33.666666666666664</v>
      </c>
      <c r="E200" s="17">
        <v>33.916666666666664</v>
      </c>
      <c r="F200" s="17">
        <v>31.25</v>
      </c>
      <c r="G200" s="17">
        <v>31.25</v>
      </c>
      <c r="H200" s="86">
        <v>31.75</v>
      </c>
      <c r="I200" s="55">
        <v>32</v>
      </c>
      <c r="J200" s="22">
        <v>32</v>
      </c>
    </row>
    <row r="201" spans="2:10" x14ac:dyDescent="0.3">
      <c r="B201" s="3" t="s">
        <v>347</v>
      </c>
      <c r="C201" s="17">
        <v>363.25</v>
      </c>
      <c r="D201" s="17">
        <v>361.25</v>
      </c>
      <c r="E201" s="17">
        <v>365.25</v>
      </c>
      <c r="F201" s="17">
        <v>373.83333333333331</v>
      </c>
      <c r="G201" s="17">
        <v>386.66666666666669</v>
      </c>
      <c r="H201" s="86">
        <v>411.5</v>
      </c>
      <c r="I201" s="55">
        <v>405</v>
      </c>
      <c r="J201" s="22">
        <v>405</v>
      </c>
    </row>
    <row r="202" spans="2:10" x14ac:dyDescent="0.3">
      <c r="B202" s="3" t="s">
        <v>348</v>
      </c>
      <c r="C202" s="17">
        <v>88.916666666666671</v>
      </c>
      <c r="D202" s="17">
        <v>82.166666666666671</v>
      </c>
      <c r="E202" s="17">
        <v>79.666666666666671</v>
      </c>
      <c r="F202" s="17">
        <v>79.166666666666671</v>
      </c>
      <c r="G202" s="17">
        <v>92</v>
      </c>
      <c r="H202" s="86">
        <v>70.25</v>
      </c>
      <c r="I202" s="55">
        <v>63</v>
      </c>
      <c r="J202" s="22">
        <v>63</v>
      </c>
    </row>
    <row r="203" spans="2:10" x14ac:dyDescent="0.3">
      <c r="B203" s="3" t="s">
        <v>349</v>
      </c>
      <c r="C203" s="17">
        <v>140.08333333333334</v>
      </c>
      <c r="D203" s="17">
        <v>137.83333333333334</v>
      </c>
      <c r="E203" s="17">
        <v>136.66666666666666</v>
      </c>
      <c r="F203" s="17">
        <v>127.58333333333333</v>
      </c>
      <c r="G203" s="17">
        <v>131.25</v>
      </c>
      <c r="H203" s="86">
        <v>145.91666666666666</v>
      </c>
      <c r="I203" s="55">
        <v>160</v>
      </c>
      <c r="J203" s="22">
        <v>160</v>
      </c>
    </row>
    <row r="204" spans="2:10" x14ac:dyDescent="0.3">
      <c r="B204" s="3" t="s">
        <v>350</v>
      </c>
      <c r="C204" s="17">
        <v>31.5</v>
      </c>
      <c r="D204" s="17">
        <v>36.666666666666664</v>
      </c>
      <c r="E204" s="17">
        <v>36.75</v>
      </c>
      <c r="F204" s="17">
        <v>36.166666666666664</v>
      </c>
      <c r="G204" s="17">
        <v>37.166666666666664</v>
      </c>
      <c r="H204" s="86">
        <v>36.333333333333336</v>
      </c>
      <c r="I204" s="55">
        <v>35</v>
      </c>
      <c r="J204" s="22">
        <v>35</v>
      </c>
    </row>
    <row r="205" spans="2:10" x14ac:dyDescent="0.3">
      <c r="B205" s="3" t="s">
        <v>351</v>
      </c>
      <c r="C205" s="17">
        <v>22.833333333333332</v>
      </c>
      <c r="D205" s="17">
        <v>21.666666666666668</v>
      </c>
      <c r="E205" s="17">
        <v>20.666666666666668</v>
      </c>
      <c r="F205" s="17">
        <v>20</v>
      </c>
      <c r="G205" s="17">
        <v>19.416666666666668</v>
      </c>
      <c r="H205" s="86">
        <v>20.166666666666668</v>
      </c>
      <c r="I205" s="55">
        <v>20</v>
      </c>
      <c r="J205" s="22">
        <v>20</v>
      </c>
    </row>
    <row r="206" spans="2:10" x14ac:dyDescent="0.3">
      <c r="B206" s="3" t="s">
        <v>638</v>
      </c>
      <c r="C206" s="17">
        <v>16.416666666666668</v>
      </c>
      <c r="D206" s="17">
        <v>16.583333333333332</v>
      </c>
      <c r="E206" s="17">
        <v>15.416666666666666</v>
      </c>
      <c r="F206" s="17">
        <v>15.833333333333334</v>
      </c>
      <c r="G206" s="17">
        <v>15.333333333333334</v>
      </c>
      <c r="H206" s="86">
        <v>16</v>
      </c>
      <c r="I206" s="55">
        <v>16</v>
      </c>
      <c r="J206" s="22">
        <v>16</v>
      </c>
    </row>
    <row r="207" spans="2:10" x14ac:dyDescent="0.3">
      <c r="B207" s="3" t="s">
        <v>352</v>
      </c>
      <c r="C207" s="17">
        <v>23.833333333333332</v>
      </c>
      <c r="D207" s="17">
        <v>20.333333333333332</v>
      </c>
      <c r="E207" s="17">
        <v>21.166666666666668</v>
      </c>
      <c r="F207" s="17">
        <v>21</v>
      </c>
      <c r="G207" s="17">
        <v>22.333333333333332</v>
      </c>
      <c r="H207" s="86">
        <v>24.916666666666668</v>
      </c>
      <c r="I207" s="55">
        <v>25</v>
      </c>
      <c r="J207" s="22">
        <v>25</v>
      </c>
    </row>
    <row r="208" spans="2:10" x14ac:dyDescent="0.3">
      <c r="B208" s="3" t="s">
        <v>353</v>
      </c>
      <c r="C208" s="17">
        <v>114.66666666666667</v>
      </c>
      <c r="D208" s="17">
        <v>108.91666666666667</v>
      </c>
      <c r="E208" s="17">
        <v>102.83333333333333</v>
      </c>
      <c r="F208" s="17">
        <v>99.416666666666671</v>
      </c>
      <c r="G208" s="17">
        <v>103.5</v>
      </c>
      <c r="H208" s="86">
        <v>102.16666666666667</v>
      </c>
      <c r="I208" s="55">
        <v>102</v>
      </c>
      <c r="J208" s="22">
        <v>102</v>
      </c>
    </row>
    <row r="209" spans="2:10" x14ac:dyDescent="0.3">
      <c r="B209" s="3" t="s">
        <v>354</v>
      </c>
      <c r="C209" s="17">
        <v>27.75</v>
      </c>
      <c r="D209" s="17">
        <v>26.583333333333332</v>
      </c>
      <c r="E209" s="17">
        <v>27.833333333333332</v>
      </c>
      <c r="F209" s="17">
        <v>28.166666666666668</v>
      </c>
      <c r="G209" s="17">
        <v>28</v>
      </c>
      <c r="H209" s="86">
        <v>27.083333333333332</v>
      </c>
      <c r="I209" s="55">
        <v>27</v>
      </c>
      <c r="J209" s="22">
        <v>27</v>
      </c>
    </row>
    <row r="210" spans="2:10" x14ac:dyDescent="0.3">
      <c r="B210" s="3" t="s">
        <v>355</v>
      </c>
      <c r="C210" s="17">
        <v>24.333333333333332</v>
      </c>
      <c r="D210" s="17">
        <v>25.333333333333332</v>
      </c>
      <c r="E210" s="17">
        <v>22.833333333333332</v>
      </c>
      <c r="F210" s="17">
        <v>22.416666666666668</v>
      </c>
      <c r="G210" s="17">
        <v>21.583333333333332</v>
      </c>
      <c r="H210" s="86">
        <v>20.333333333333332</v>
      </c>
      <c r="I210" s="55">
        <v>20</v>
      </c>
      <c r="J210" s="51">
        <v>20</v>
      </c>
    </row>
    <row r="211" spans="2:10" x14ac:dyDescent="0.3">
      <c r="B211" s="3" t="s">
        <v>356</v>
      </c>
      <c r="C211" s="17">
        <v>38.416666666666664</v>
      </c>
      <c r="D211" s="17">
        <v>38.416666666666664</v>
      </c>
      <c r="E211" s="17">
        <v>36.5</v>
      </c>
      <c r="F211" s="17">
        <v>37.333333333333336</v>
      </c>
      <c r="G211" s="17">
        <v>35.333333333333336</v>
      </c>
      <c r="H211" s="86">
        <v>33</v>
      </c>
      <c r="I211" s="55">
        <v>33</v>
      </c>
      <c r="J211" s="22">
        <v>33</v>
      </c>
    </row>
    <row r="212" spans="2:10" x14ac:dyDescent="0.3">
      <c r="B212" s="3" t="s">
        <v>357</v>
      </c>
      <c r="C212" s="17">
        <v>158.66666666666666</v>
      </c>
      <c r="D212" s="17">
        <v>170.41666666666666</v>
      </c>
      <c r="E212" s="17">
        <v>180.16666666666666</v>
      </c>
      <c r="F212" s="17">
        <v>180.08333333333334</v>
      </c>
      <c r="G212" s="17">
        <v>184.08333333333334</v>
      </c>
      <c r="H212" s="86">
        <v>184.66666666666666</v>
      </c>
      <c r="I212" s="55">
        <v>189</v>
      </c>
      <c r="J212" s="22">
        <v>189</v>
      </c>
    </row>
    <row r="213" spans="2:10" x14ac:dyDescent="0.3">
      <c r="B213" s="3" t="s">
        <v>358</v>
      </c>
      <c r="C213" s="17">
        <v>78.75</v>
      </c>
      <c r="D213" s="17">
        <v>76.5</v>
      </c>
      <c r="E213" s="17">
        <v>71.083333333333329</v>
      </c>
      <c r="F213" s="17">
        <v>68.833333333333329</v>
      </c>
      <c r="G213" s="17">
        <v>65.083333333333329</v>
      </c>
      <c r="H213" s="86">
        <v>64.166666666666671</v>
      </c>
      <c r="I213" s="55">
        <v>65</v>
      </c>
      <c r="J213" s="22">
        <v>65</v>
      </c>
    </row>
    <row r="214" spans="2:10" x14ac:dyDescent="0.3">
      <c r="B214" s="3" t="s">
        <v>639</v>
      </c>
      <c r="C214" s="17">
        <v>18.25</v>
      </c>
      <c r="D214" s="17">
        <v>20.166666666666668</v>
      </c>
      <c r="E214" s="17">
        <v>19.083333333333332</v>
      </c>
      <c r="F214" s="17">
        <v>19.166666666666668</v>
      </c>
      <c r="G214" s="17">
        <v>18.25</v>
      </c>
      <c r="H214" s="86">
        <v>19</v>
      </c>
      <c r="I214" s="55">
        <v>25</v>
      </c>
      <c r="J214" s="22">
        <v>25</v>
      </c>
    </row>
    <row r="215" spans="2:10" x14ac:dyDescent="0.3">
      <c r="B215" s="3" t="s">
        <v>640</v>
      </c>
      <c r="C215" s="17">
        <v>23.916666666666668</v>
      </c>
      <c r="D215" s="17">
        <v>24.75</v>
      </c>
      <c r="E215" s="17">
        <v>21.75</v>
      </c>
      <c r="F215" s="17">
        <v>22.416666666666668</v>
      </c>
      <c r="G215" s="17">
        <v>26.916666666666668</v>
      </c>
      <c r="H215" s="86">
        <v>30.166666666666668</v>
      </c>
      <c r="I215" s="55">
        <v>31</v>
      </c>
      <c r="J215" s="22">
        <v>31</v>
      </c>
    </row>
    <row r="216" spans="2:10" x14ac:dyDescent="0.3">
      <c r="B216" s="3" t="s">
        <v>641</v>
      </c>
      <c r="C216" s="17">
        <v>30.166666666666668</v>
      </c>
      <c r="D216" s="17">
        <v>30.083333333333332</v>
      </c>
      <c r="E216" s="17">
        <v>28.916666666666668</v>
      </c>
      <c r="F216" s="17">
        <v>30.166666666666668</v>
      </c>
      <c r="G216" s="17">
        <v>31.25</v>
      </c>
      <c r="H216" s="86">
        <v>36</v>
      </c>
      <c r="I216" s="55">
        <v>36</v>
      </c>
      <c r="J216" s="22">
        <v>36</v>
      </c>
    </row>
    <row r="217" spans="2:10" x14ac:dyDescent="0.3">
      <c r="B217" s="3" t="s">
        <v>359</v>
      </c>
      <c r="C217" s="17">
        <v>316.91666666666669</v>
      </c>
      <c r="D217" s="17">
        <v>307.91666666666669</v>
      </c>
      <c r="E217" s="17">
        <v>293.75</v>
      </c>
      <c r="F217" s="17">
        <v>294.33333333333331</v>
      </c>
      <c r="G217" s="17">
        <v>307.66666666666669</v>
      </c>
      <c r="H217" s="86">
        <v>292.16666666666669</v>
      </c>
      <c r="I217" s="55">
        <v>295</v>
      </c>
      <c r="J217" s="51">
        <v>295</v>
      </c>
    </row>
    <row r="218" spans="2:10" x14ac:dyDescent="0.3">
      <c r="B218" s="3" t="s">
        <v>360</v>
      </c>
      <c r="C218" s="17">
        <v>23.5</v>
      </c>
      <c r="D218" s="17">
        <v>20.666666666666668</v>
      </c>
      <c r="E218" s="17">
        <v>18.75</v>
      </c>
      <c r="F218" s="17">
        <v>17.666666666666668</v>
      </c>
      <c r="G218" s="17">
        <v>16.75</v>
      </c>
      <c r="H218" s="86">
        <v>23.416666666666668</v>
      </c>
      <c r="I218" s="66" t="s">
        <v>670</v>
      </c>
      <c r="J218" s="26" t="s">
        <v>670</v>
      </c>
    </row>
    <row r="219" spans="2:10" x14ac:dyDescent="0.3">
      <c r="B219" s="3" t="s">
        <v>361</v>
      </c>
      <c r="C219" s="17">
        <v>32</v>
      </c>
      <c r="D219" s="17">
        <v>35.666666666666664</v>
      </c>
      <c r="E219" s="17">
        <v>35.833333333333336</v>
      </c>
      <c r="F219" s="17">
        <v>34.583333333333336</v>
      </c>
      <c r="G219" s="17">
        <v>31.666666666666668</v>
      </c>
      <c r="H219" s="86">
        <v>30.416666666666668</v>
      </c>
      <c r="I219" s="55">
        <v>31</v>
      </c>
      <c r="J219" s="22">
        <v>31</v>
      </c>
    </row>
    <row r="220" spans="2:10" x14ac:dyDescent="0.3">
      <c r="B220" s="3" t="s">
        <v>362</v>
      </c>
      <c r="C220" s="17">
        <v>408.75</v>
      </c>
      <c r="D220" s="17">
        <v>401.5</v>
      </c>
      <c r="E220" s="17">
        <v>409.08333333333331</v>
      </c>
      <c r="F220" s="17">
        <v>374.25</v>
      </c>
      <c r="G220" s="17">
        <v>380.75</v>
      </c>
      <c r="H220" s="86">
        <v>372.66666666666669</v>
      </c>
      <c r="I220" s="55">
        <v>373</v>
      </c>
      <c r="J220" s="51">
        <v>373</v>
      </c>
    </row>
    <row r="221" spans="2:10" x14ac:dyDescent="0.3">
      <c r="B221" s="3" t="s">
        <v>363</v>
      </c>
      <c r="C221" s="17">
        <v>74.75</v>
      </c>
      <c r="D221" s="17">
        <v>71.333333333333329</v>
      </c>
      <c r="E221" s="17">
        <v>70.416666666666671</v>
      </c>
      <c r="F221" s="17">
        <v>77.583333333333329</v>
      </c>
      <c r="G221" s="17">
        <v>80.666666666666671</v>
      </c>
      <c r="H221" s="86">
        <v>82</v>
      </c>
      <c r="I221" s="55">
        <v>82</v>
      </c>
      <c r="J221" s="22">
        <v>82</v>
      </c>
    </row>
    <row r="222" spans="2:10" x14ac:dyDescent="0.3">
      <c r="B222" s="3" t="s">
        <v>364</v>
      </c>
      <c r="C222" s="17">
        <v>20.75</v>
      </c>
      <c r="D222" s="17">
        <v>21.083333333333332</v>
      </c>
      <c r="E222" s="17">
        <v>17.75</v>
      </c>
      <c r="F222" s="17">
        <v>17.166666666666668</v>
      </c>
      <c r="G222" s="17">
        <v>19.916666666666668</v>
      </c>
      <c r="H222" s="86">
        <v>21.083333333333332</v>
      </c>
      <c r="I222" s="55">
        <v>26</v>
      </c>
      <c r="J222" s="22">
        <v>26</v>
      </c>
    </row>
    <row r="223" spans="2:10" x14ac:dyDescent="0.3">
      <c r="B223" s="3" t="s">
        <v>365</v>
      </c>
      <c r="C223" s="17">
        <v>41.833333333333336</v>
      </c>
      <c r="D223" s="17">
        <v>42.666666666666664</v>
      </c>
      <c r="E223" s="17">
        <v>43.5</v>
      </c>
      <c r="F223" s="17">
        <v>41.583333333333336</v>
      </c>
      <c r="G223" s="17">
        <v>40</v>
      </c>
      <c r="H223" s="86">
        <v>40</v>
      </c>
      <c r="I223" s="55">
        <v>40</v>
      </c>
      <c r="J223" s="22">
        <v>40</v>
      </c>
    </row>
    <row r="224" spans="2:10" x14ac:dyDescent="0.3">
      <c r="B224" s="3" t="s">
        <v>366</v>
      </c>
      <c r="C224" s="17">
        <v>746</v>
      </c>
      <c r="D224" s="17">
        <v>770.33333333333337</v>
      </c>
      <c r="E224" s="17">
        <v>743.16666666666663</v>
      </c>
      <c r="F224" s="17">
        <v>721.66666666666663</v>
      </c>
      <c r="G224" s="17">
        <v>692.83333333333337</v>
      </c>
      <c r="H224" s="86">
        <v>677.08333333333337</v>
      </c>
      <c r="I224" s="55">
        <v>659</v>
      </c>
      <c r="J224" s="22">
        <v>659</v>
      </c>
    </row>
    <row r="225" spans="2:10" x14ac:dyDescent="0.3">
      <c r="B225" s="3" t="s">
        <v>367</v>
      </c>
      <c r="C225" s="17">
        <v>13.75</v>
      </c>
      <c r="D225" s="17">
        <v>12.833333333333334</v>
      </c>
      <c r="E225" s="17">
        <v>10.666666666666666</v>
      </c>
      <c r="F225" s="17">
        <v>9.25</v>
      </c>
      <c r="G225" s="17">
        <v>6.416666666666667</v>
      </c>
      <c r="H225" s="86">
        <v>5.166666666666667</v>
      </c>
      <c r="I225" s="55">
        <v>4</v>
      </c>
      <c r="J225" s="22">
        <v>4</v>
      </c>
    </row>
    <row r="226" spans="2:10" x14ac:dyDescent="0.3">
      <c r="B226" s="3" t="s">
        <v>368</v>
      </c>
      <c r="C226" s="17">
        <v>44.583333333333336</v>
      </c>
      <c r="D226" s="17">
        <v>44.916666666666664</v>
      </c>
      <c r="E226" s="17">
        <v>42.916666666666664</v>
      </c>
      <c r="F226" s="17">
        <v>43.416666666666664</v>
      </c>
      <c r="G226" s="17">
        <v>41.75</v>
      </c>
      <c r="H226" s="86">
        <v>41.916666666666664</v>
      </c>
      <c r="I226" s="55">
        <v>40</v>
      </c>
      <c r="J226" s="22">
        <v>40</v>
      </c>
    </row>
    <row r="227" spans="2:10" x14ac:dyDescent="0.3">
      <c r="B227" s="3" t="s">
        <v>642</v>
      </c>
      <c r="C227" s="17">
        <v>29.75</v>
      </c>
      <c r="D227" s="17">
        <v>30.916666666666668</v>
      </c>
      <c r="E227" s="17">
        <v>31</v>
      </c>
      <c r="F227" s="17">
        <v>31.333333333333332</v>
      </c>
      <c r="G227" s="17">
        <v>31.416666666666668</v>
      </c>
      <c r="H227" s="86">
        <v>32.333333333333336</v>
      </c>
      <c r="I227" s="55">
        <v>34</v>
      </c>
      <c r="J227" s="22">
        <v>34</v>
      </c>
    </row>
    <row r="228" spans="2:10" x14ac:dyDescent="0.3">
      <c r="B228" s="3" t="s">
        <v>369</v>
      </c>
      <c r="C228" s="17">
        <v>32.666666666666664</v>
      </c>
      <c r="D228" s="17">
        <v>34.916666666666664</v>
      </c>
      <c r="E228" s="17">
        <v>35.333333333333336</v>
      </c>
      <c r="F228" s="17">
        <v>34.083333333333336</v>
      </c>
      <c r="G228" s="17">
        <v>34.166666666666664</v>
      </c>
      <c r="H228" s="86">
        <v>35</v>
      </c>
      <c r="I228" s="55">
        <v>35</v>
      </c>
      <c r="J228" s="22">
        <v>35</v>
      </c>
    </row>
    <row r="229" spans="2:10" x14ac:dyDescent="0.3">
      <c r="B229" s="5" t="s">
        <v>643</v>
      </c>
      <c r="C229" s="19">
        <v>36.166666666666664</v>
      </c>
      <c r="D229" s="19">
        <v>37.083333333333336</v>
      </c>
      <c r="E229" s="19">
        <v>35.833333333333336</v>
      </c>
      <c r="F229" s="19">
        <v>34.416666666666664</v>
      </c>
      <c r="G229" s="19">
        <v>31.5</v>
      </c>
      <c r="H229" s="87">
        <v>30</v>
      </c>
      <c r="I229" s="66" t="s">
        <v>670</v>
      </c>
      <c r="J229" s="26" t="s">
        <v>670</v>
      </c>
    </row>
    <row r="230" spans="2:10" x14ac:dyDescent="0.3">
      <c r="B230" s="31" t="s">
        <v>199</v>
      </c>
      <c r="C230" s="48">
        <f t="shared" ref="C230:J230" si="21">+SUM(C231:C237)</f>
        <v>1096.75</v>
      </c>
      <c r="D230" s="48">
        <f t="shared" si="21"/>
        <v>1088.3333333333333</v>
      </c>
      <c r="E230" s="48">
        <f t="shared" si="21"/>
        <v>1098.0833333333335</v>
      </c>
      <c r="F230" s="48">
        <f t="shared" si="21"/>
        <v>1078.5833333333333</v>
      </c>
      <c r="G230" s="48">
        <f t="shared" si="21"/>
        <v>1086.4166666666665</v>
      </c>
      <c r="H230" s="85">
        <f>+SUM(H231:H237)</f>
        <v>1084.5833333333333</v>
      </c>
      <c r="I230" s="54">
        <f>+SUM(I231:I237)</f>
        <v>1089</v>
      </c>
      <c r="J230" s="50">
        <f t="shared" si="21"/>
        <v>1089</v>
      </c>
    </row>
    <row r="231" spans="2:10" x14ac:dyDescent="0.3">
      <c r="B231" s="3" t="s">
        <v>370</v>
      </c>
      <c r="C231" s="17">
        <v>624.33333333333337</v>
      </c>
      <c r="D231" s="17">
        <v>615</v>
      </c>
      <c r="E231" s="17">
        <v>618.58333333333337</v>
      </c>
      <c r="F231" s="17">
        <v>605</v>
      </c>
      <c r="G231" s="17">
        <v>605</v>
      </c>
      <c r="H231" s="86">
        <v>594.41666666666663</v>
      </c>
      <c r="I231" s="55">
        <v>599</v>
      </c>
      <c r="J231" s="22">
        <v>599</v>
      </c>
    </row>
    <row r="232" spans="2:10" x14ac:dyDescent="0.3">
      <c r="B232" s="3" t="s">
        <v>644</v>
      </c>
      <c r="C232" s="17">
        <v>93.416666666666671</v>
      </c>
      <c r="D232" s="17">
        <v>91.666666666666671</v>
      </c>
      <c r="E232" s="17">
        <v>96.75</v>
      </c>
      <c r="F232" s="17">
        <v>99</v>
      </c>
      <c r="G232" s="17">
        <v>104.5</v>
      </c>
      <c r="H232" s="86">
        <v>107.33333333333333</v>
      </c>
      <c r="I232" s="55">
        <v>107</v>
      </c>
      <c r="J232" s="22">
        <v>107</v>
      </c>
    </row>
    <row r="233" spans="2:10" x14ac:dyDescent="0.3">
      <c r="B233" s="3" t="s">
        <v>371</v>
      </c>
      <c r="C233" s="17">
        <v>48.833333333333336</v>
      </c>
      <c r="D233" s="17">
        <v>53.583333333333336</v>
      </c>
      <c r="E233" s="17">
        <v>52.75</v>
      </c>
      <c r="F233" s="17">
        <v>48.166666666666664</v>
      </c>
      <c r="G233" s="17">
        <v>46.416666666666664</v>
      </c>
      <c r="H233" s="86">
        <v>45</v>
      </c>
      <c r="I233" s="55">
        <v>45</v>
      </c>
      <c r="J233" s="22">
        <v>45</v>
      </c>
    </row>
    <row r="234" spans="2:10" x14ac:dyDescent="0.3">
      <c r="B234" s="3" t="s">
        <v>645</v>
      </c>
      <c r="C234" s="17">
        <v>36.583333333333336</v>
      </c>
      <c r="D234" s="17">
        <v>38.25</v>
      </c>
      <c r="E234" s="17">
        <v>35.916666666666664</v>
      </c>
      <c r="F234" s="17">
        <v>37.583333333333336</v>
      </c>
      <c r="G234" s="17">
        <v>40.583333333333336</v>
      </c>
      <c r="H234" s="86">
        <v>44.333333333333336</v>
      </c>
      <c r="I234" s="55">
        <v>44</v>
      </c>
      <c r="J234" s="22">
        <v>44</v>
      </c>
    </row>
    <row r="235" spans="2:10" x14ac:dyDescent="0.3">
      <c r="B235" s="3" t="s">
        <v>372</v>
      </c>
      <c r="C235" s="17">
        <v>195.83333333333334</v>
      </c>
      <c r="D235" s="17">
        <v>199.75</v>
      </c>
      <c r="E235" s="17">
        <v>200.08333333333334</v>
      </c>
      <c r="F235" s="17">
        <v>197.66666666666666</v>
      </c>
      <c r="G235" s="17">
        <v>196</v>
      </c>
      <c r="H235" s="86">
        <v>197.41666666666666</v>
      </c>
      <c r="I235" s="55">
        <v>197</v>
      </c>
      <c r="J235" s="22">
        <v>197</v>
      </c>
    </row>
    <row r="236" spans="2:10" x14ac:dyDescent="0.3">
      <c r="B236" s="3" t="s">
        <v>646</v>
      </c>
      <c r="C236" s="17">
        <v>25.166666666666668</v>
      </c>
      <c r="D236" s="17">
        <v>21.5</v>
      </c>
      <c r="E236" s="17">
        <v>23.25</v>
      </c>
      <c r="F236" s="17">
        <v>22.5</v>
      </c>
      <c r="G236" s="17">
        <v>21.916666666666668</v>
      </c>
      <c r="H236" s="86">
        <v>22.75</v>
      </c>
      <c r="I236" s="55">
        <v>23</v>
      </c>
      <c r="J236" s="22">
        <v>23</v>
      </c>
    </row>
    <row r="237" spans="2:10" x14ac:dyDescent="0.3">
      <c r="B237" s="5" t="s">
        <v>373</v>
      </c>
      <c r="C237" s="19">
        <v>72.583333333333329</v>
      </c>
      <c r="D237" s="19">
        <v>68.583333333333329</v>
      </c>
      <c r="E237" s="19">
        <v>70.75</v>
      </c>
      <c r="F237" s="19">
        <v>68.666666666666671</v>
      </c>
      <c r="G237" s="19">
        <v>72</v>
      </c>
      <c r="H237" s="87">
        <v>73.333333333333329</v>
      </c>
      <c r="I237" s="56">
        <v>74</v>
      </c>
      <c r="J237" s="52">
        <v>74</v>
      </c>
    </row>
    <row r="238" spans="2:10" x14ac:dyDescent="0.3">
      <c r="B238" s="31" t="s">
        <v>200</v>
      </c>
      <c r="C238" s="48">
        <f t="shared" ref="C238:J238" si="22">+SUM(C239:C239)</f>
        <v>53.666666666666664</v>
      </c>
      <c r="D238" s="48">
        <f t="shared" si="22"/>
        <v>58.083333333333336</v>
      </c>
      <c r="E238" s="48">
        <f t="shared" si="22"/>
        <v>60.416666666666664</v>
      </c>
      <c r="F238" s="48">
        <f t="shared" si="22"/>
        <v>59.5</v>
      </c>
      <c r="G238" s="48">
        <f t="shared" si="22"/>
        <v>58.75</v>
      </c>
      <c r="H238" s="85">
        <f>+SUM(H239:H239)</f>
        <v>60.416666666666664</v>
      </c>
      <c r="I238" s="54">
        <f>+SUM(I239:I239)</f>
        <v>63</v>
      </c>
      <c r="J238" s="50">
        <f t="shared" si="22"/>
        <v>63</v>
      </c>
    </row>
    <row r="239" spans="2:10" x14ac:dyDescent="0.3">
      <c r="B239" s="5" t="s">
        <v>374</v>
      </c>
      <c r="C239" s="19">
        <v>53.666666666666664</v>
      </c>
      <c r="D239" s="19">
        <v>58.083333333333336</v>
      </c>
      <c r="E239" s="19">
        <v>60.416666666666664</v>
      </c>
      <c r="F239" s="19">
        <v>59.5</v>
      </c>
      <c r="G239" s="19">
        <v>58.75</v>
      </c>
      <c r="H239" s="87">
        <v>60.416666666666664</v>
      </c>
      <c r="I239" s="56">
        <v>63</v>
      </c>
      <c r="J239" s="52">
        <v>63</v>
      </c>
    </row>
    <row r="240" spans="2:10" x14ac:dyDescent="0.3">
      <c r="B240" s="31" t="s">
        <v>201</v>
      </c>
      <c r="C240" s="48">
        <f t="shared" ref="C240:J240" si="23">+SUM(C241:C252)</f>
        <v>1423.75</v>
      </c>
      <c r="D240" s="48">
        <f t="shared" si="23"/>
        <v>1407.6666666666667</v>
      </c>
      <c r="E240" s="48">
        <f t="shared" si="23"/>
        <v>1414.25</v>
      </c>
      <c r="F240" s="48">
        <f t="shared" si="23"/>
        <v>1475.6666666666667</v>
      </c>
      <c r="G240" s="48">
        <f t="shared" si="23"/>
        <v>1539.5833333333333</v>
      </c>
      <c r="H240" s="85">
        <f>+SUM(H241:H252)</f>
        <v>1517.6666666666667</v>
      </c>
      <c r="I240" s="54">
        <f>+SUM(I241:I252)</f>
        <v>1497</v>
      </c>
      <c r="J240" s="50">
        <f t="shared" si="23"/>
        <v>1497</v>
      </c>
    </row>
    <row r="241" spans="2:10" x14ac:dyDescent="0.3">
      <c r="B241" s="3" t="s">
        <v>375</v>
      </c>
      <c r="C241" s="17">
        <v>122.58333333333333</v>
      </c>
      <c r="D241" s="17">
        <v>119.08333333333333</v>
      </c>
      <c r="E241" s="17">
        <v>123</v>
      </c>
      <c r="F241" s="17">
        <v>129.5</v>
      </c>
      <c r="G241" s="17">
        <v>138.5</v>
      </c>
      <c r="H241" s="86">
        <v>130.91666666666666</v>
      </c>
      <c r="I241" s="55">
        <v>127</v>
      </c>
      <c r="J241" s="22">
        <v>127</v>
      </c>
    </row>
    <row r="242" spans="2:10" x14ac:dyDescent="0.3">
      <c r="B242" s="3" t="s">
        <v>647</v>
      </c>
      <c r="C242" s="17">
        <v>19</v>
      </c>
      <c r="D242" s="17">
        <v>20.25</v>
      </c>
      <c r="E242" s="17">
        <v>19.5</v>
      </c>
      <c r="F242" s="17">
        <v>21.083333333333332</v>
      </c>
      <c r="G242" s="17">
        <v>22</v>
      </c>
      <c r="H242" s="86">
        <v>21.583333333333332</v>
      </c>
      <c r="I242" s="55">
        <v>21</v>
      </c>
      <c r="J242" s="22">
        <v>21</v>
      </c>
    </row>
    <row r="243" spans="2:10" x14ac:dyDescent="0.3">
      <c r="B243" s="3" t="s">
        <v>376</v>
      </c>
      <c r="C243" s="17">
        <v>32.5</v>
      </c>
      <c r="D243" s="17">
        <v>29.083333333333332</v>
      </c>
      <c r="E243" s="17">
        <v>27</v>
      </c>
      <c r="F243" s="17">
        <v>33.333333333333336</v>
      </c>
      <c r="G243" s="17">
        <v>39.166666666666664</v>
      </c>
      <c r="H243" s="86">
        <v>38.166666666666664</v>
      </c>
      <c r="I243" s="55">
        <v>38</v>
      </c>
      <c r="J243" s="22">
        <v>38</v>
      </c>
    </row>
    <row r="244" spans="2:10" x14ac:dyDescent="0.3">
      <c r="B244" s="3" t="s">
        <v>648</v>
      </c>
      <c r="C244" s="17">
        <v>29.333333333333332</v>
      </c>
      <c r="D244" s="17">
        <v>31.333333333333332</v>
      </c>
      <c r="E244" s="17">
        <v>31.583333333333332</v>
      </c>
      <c r="F244" s="17">
        <v>32.083333333333336</v>
      </c>
      <c r="G244" s="17">
        <v>33</v>
      </c>
      <c r="H244" s="86">
        <v>40.166666666666664</v>
      </c>
      <c r="I244" s="55">
        <v>40</v>
      </c>
      <c r="J244" s="22">
        <v>40</v>
      </c>
    </row>
    <row r="245" spans="2:10" x14ac:dyDescent="0.3">
      <c r="B245" s="3" t="s">
        <v>377</v>
      </c>
      <c r="C245" s="17">
        <v>146.83333333333334</v>
      </c>
      <c r="D245" s="17">
        <v>133.25</v>
      </c>
      <c r="E245" s="17">
        <v>131.16666666666666</v>
      </c>
      <c r="F245" s="17">
        <v>131.25</v>
      </c>
      <c r="G245" s="17">
        <v>128</v>
      </c>
      <c r="H245" s="86">
        <v>123.66666666666667</v>
      </c>
      <c r="I245" s="55">
        <v>122</v>
      </c>
      <c r="J245" s="22">
        <v>122</v>
      </c>
    </row>
    <row r="246" spans="2:10" x14ac:dyDescent="0.3">
      <c r="B246" s="3" t="s">
        <v>378</v>
      </c>
      <c r="C246" s="17">
        <v>132</v>
      </c>
      <c r="D246" s="17">
        <v>126.25</v>
      </c>
      <c r="E246" s="17">
        <v>124.41666666666667</v>
      </c>
      <c r="F246" s="17">
        <v>120.66666666666667</v>
      </c>
      <c r="G246" s="17">
        <v>121.58333333333333</v>
      </c>
      <c r="H246" s="86">
        <v>124.16666666666667</v>
      </c>
      <c r="I246" s="55">
        <v>122</v>
      </c>
      <c r="J246" s="51">
        <v>122</v>
      </c>
    </row>
    <row r="247" spans="2:10" x14ac:dyDescent="0.3">
      <c r="B247" s="3" t="s">
        <v>379</v>
      </c>
      <c r="C247" s="17">
        <v>65.833333333333329</v>
      </c>
      <c r="D247" s="17">
        <v>68</v>
      </c>
      <c r="E247" s="17">
        <v>66.583333333333329</v>
      </c>
      <c r="F247" s="17">
        <v>73.666666666666671</v>
      </c>
      <c r="G247" s="17">
        <v>83.75</v>
      </c>
      <c r="H247" s="86">
        <v>82.583333333333329</v>
      </c>
      <c r="I247" s="55">
        <v>84</v>
      </c>
      <c r="J247" s="22">
        <v>84</v>
      </c>
    </row>
    <row r="248" spans="2:10" x14ac:dyDescent="0.3">
      <c r="B248" s="3" t="s">
        <v>649</v>
      </c>
      <c r="C248" s="17">
        <v>23.583333333333332</v>
      </c>
      <c r="D248" s="17">
        <v>26</v>
      </c>
      <c r="E248" s="17">
        <v>26.083333333333332</v>
      </c>
      <c r="F248" s="17">
        <v>25.75</v>
      </c>
      <c r="G248" s="17">
        <v>25.5</v>
      </c>
      <c r="H248" s="86">
        <v>25.083333333333332</v>
      </c>
      <c r="I248" s="55">
        <v>24</v>
      </c>
      <c r="J248" s="22">
        <v>24</v>
      </c>
    </row>
    <row r="249" spans="2:10" x14ac:dyDescent="0.3">
      <c r="B249" s="3" t="s">
        <v>380</v>
      </c>
      <c r="C249" s="17">
        <v>200.83333333333334</v>
      </c>
      <c r="D249" s="17">
        <v>197.41666666666666</v>
      </c>
      <c r="E249" s="17">
        <v>196.66666666666666</v>
      </c>
      <c r="F249" s="17">
        <v>199.33333333333334</v>
      </c>
      <c r="G249" s="17">
        <v>202.91666666666666</v>
      </c>
      <c r="H249" s="86">
        <v>207.25</v>
      </c>
      <c r="I249" s="55">
        <v>213</v>
      </c>
      <c r="J249" s="22">
        <v>213</v>
      </c>
    </row>
    <row r="250" spans="2:10" x14ac:dyDescent="0.3">
      <c r="B250" s="3" t="s">
        <v>650</v>
      </c>
      <c r="C250" s="17">
        <v>36.166666666666664</v>
      </c>
      <c r="D250" s="17">
        <v>36.333333333333336</v>
      </c>
      <c r="E250" s="17">
        <v>35.583333333333336</v>
      </c>
      <c r="F250" s="17">
        <v>33</v>
      </c>
      <c r="G250" s="17">
        <v>24.083333333333332</v>
      </c>
      <c r="H250" s="86">
        <v>23.5</v>
      </c>
      <c r="I250" s="55">
        <v>23</v>
      </c>
      <c r="J250" s="22">
        <v>23</v>
      </c>
    </row>
    <row r="251" spans="2:10" x14ac:dyDescent="0.3">
      <c r="B251" s="3" t="s">
        <v>381</v>
      </c>
      <c r="C251" s="17">
        <v>518.83333333333337</v>
      </c>
      <c r="D251" s="17">
        <v>527.5</v>
      </c>
      <c r="E251" s="17">
        <v>541.66666666666663</v>
      </c>
      <c r="F251" s="17">
        <v>589.08333333333337</v>
      </c>
      <c r="G251" s="17">
        <v>637.5</v>
      </c>
      <c r="H251" s="86">
        <v>618.33333333333337</v>
      </c>
      <c r="I251" s="55">
        <v>601</v>
      </c>
      <c r="J251" s="22">
        <v>601</v>
      </c>
    </row>
    <row r="252" spans="2:10" x14ac:dyDescent="0.3">
      <c r="B252" s="5" t="s">
        <v>382</v>
      </c>
      <c r="C252" s="19">
        <v>96.25</v>
      </c>
      <c r="D252" s="19">
        <v>93.166666666666671</v>
      </c>
      <c r="E252" s="19">
        <v>91</v>
      </c>
      <c r="F252" s="19">
        <v>86.916666666666671</v>
      </c>
      <c r="G252" s="19">
        <v>83.583333333333329</v>
      </c>
      <c r="H252" s="87">
        <v>82.25</v>
      </c>
      <c r="I252" s="56">
        <v>82</v>
      </c>
      <c r="J252" s="52">
        <v>82</v>
      </c>
    </row>
    <row r="253" spans="2:10" x14ac:dyDescent="0.3">
      <c r="B253" s="31" t="s">
        <v>202</v>
      </c>
      <c r="C253" s="48">
        <f t="shared" ref="C253:J253" si="24">+SUM(C254:C258)</f>
        <v>281.5</v>
      </c>
      <c r="D253" s="48">
        <f t="shared" si="24"/>
        <v>308</v>
      </c>
      <c r="E253" s="48">
        <f t="shared" si="24"/>
        <v>310.83333333333337</v>
      </c>
      <c r="F253" s="48">
        <f t="shared" si="24"/>
        <v>331.16666666666669</v>
      </c>
      <c r="G253" s="48">
        <f t="shared" si="24"/>
        <v>346.33333333333337</v>
      </c>
      <c r="H253" s="85">
        <f>+SUM(H254:H258)</f>
        <v>359.66666666666669</v>
      </c>
      <c r="I253" s="54">
        <f>+SUM(I254:I258)</f>
        <v>364</v>
      </c>
      <c r="J253" s="50">
        <f t="shared" si="24"/>
        <v>364</v>
      </c>
    </row>
    <row r="254" spans="2:10" x14ac:dyDescent="0.3">
      <c r="B254" s="3" t="s">
        <v>383</v>
      </c>
      <c r="C254" s="17">
        <v>24.5</v>
      </c>
      <c r="D254" s="17">
        <v>24.333333333333332</v>
      </c>
      <c r="E254" s="17">
        <v>21.5</v>
      </c>
      <c r="F254" s="17">
        <v>22.166666666666668</v>
      </c>
      <c r="G254" s="17">
        <v>26.166666666666668</v>
      </c>
      <c r="H254" s="86">
        <v>29.666666666666668</v>
      </c>
      <c r="I254" s="55">
        <v>30</v>
      </c>
      <c r="J254" s="22">
        <v>30</v>
      </c>
    </row>
    <row r="255" spans="2:10" x14ac:dyDescent="0.3">
      <c r="B255" s="3" t="s">
        <v>651</v>
      </c>
      <c r="C255" s="17">
        <v>16.166666666666668</v>
      </c>
      <c r="D255" s="17">
        <v>14.833333333333334</v>
      </c>
      <c r="E255" s="17">
        <v>14.083333333333334</v>
      </c>
      <c r="F255" s="17">
        <v>16.25</v>
      </c>
      <c r="G255" s="17">
        <v>16.916666666666668</v>
      </c>
      <c r="H255" s="86">
        <v>18</v>
      </c>
      <c r="I255" s="55">
        <v>18</v>
      </c>
      <c r="J255" s="22">
        <v>18</v>
      </c>
    </row>
    <row r="256" spans="2:10" x14ac:dyDescent="0.3">
      <c r="B256" s="3" t="s">
        <v>652</v>
      </c>
      <c r="C256" s="17">
        <v>27.416666666666668</v>
      </c>
      <c r="D256" s="17">
        <v>25.166666666666668</v>
      </c>
      <c r="E256" s="17">
        <v>22.166666666666668</v>
      </c>
      <c r="F256" s="17">
        <v>20.583333333333332</v>
      </c>
      <c r="G256" s="17">
        <v>19.583333333333332</v>
      </c>
      <c r="H256" s="86">
        <v>26.333333333333332</v>
      </c>
      <c r="I256" s="55">
        <v>26</v>
      </c>
      <c r="J256" s="22">
        <v>26</v>
      </c>
    </row>
    <row r="257" spans="2:10" x14ac:dyDescent="0.3">
      <c r="B257" s="3" t="s">
        <v>653</v>
      </c>
      <c r="C257" s="17">
        <v>40.583333333333336</v>
      </c>
      <c r="D257" s="17">
        <v>58.916666666666664</v>
      </c>
      <c r="E257" s="17">
        <v>55.5</v>
      </c>
      <c r="F257" s="17">
        <v>54.083333333333336</v>
      </c>
      <c r="G257" s="17">
        <v>52.833333333333336</v>
      </c>
      <c r="H257" s="86">
        <v>51.583333333333336</v>
      </c>
      <c r="I257" s="55">
        <v>53</v>
      </c>
      <c r="J257" s="22">
        <v>53</v>
      </c>
    </row>
    <row r="258" spans="2:10" x14ac:dyDescent="0.3">
      <c r="B258" s="5" t="s">
        <v>384</v>
      </c>
      <c r="C258" s="19">
        <v>172.83333333333334</v>
      </c>
      <c r="D258" s="19">
        <v>184.75</v>
      </c>
      <c r="E258" s="19">
        <v>197.58333333333334</v>
      </c>
      <c r="F258" s="19">
        <v>218.08333333333334</v>
      </c>
      <c r="G258" s="19">
        <v>230.83333333333334</v>
      </c>
      <c r="H258" s="87">
        <v>234.08333333333334</v>
      </c>
      <c r="I258" s="56">
        <v>237</v>
      </c>
      <c r="J258" s="52">
        <v>237</v>
      </c>
    </row>
    <row r="259" spans="2:10" x14ac:dyDescent="0.3">
      <c r="B259" s="31" t="s">
        <v>203</v>
      </c>
      <c r="C259" s="48">
        <f t="shared" ref="C259:J259" si="25">+SUM(C260:C266)</f>
        <v>175.75</v>
      </c>
      <c r="D259" s="48">
        <f t="shared" si="25"/>
        <v>196.66666666666669</v>
      </c>
      <c r="E259" s="48">
        <f t="shared" si="25"/>
        <v>193.91666666666669</v>
      </c>
      <c r="F259" s="48">
        <f t="shared" si="25"/>
        <v>200.99999999999997</v>
      </c>
      <c r="G259" s="48">
        <f t="shared" si="25"/>
        <v>215.66666666666669</v>
      </c>
      <c r="H259" s="85">
        <f>+SUM(H260:H266)</f>
        <v>212.33333333333334</v>
      </c>
      <c r="I259" s="54">
        <f>+SUM(I260:I266)</f>
        <v>205</v>
      </c>
      <c r="J259" s="50">
        <f t="shared" si="25"/>
        <v>205</v>
      </c>
    </row>
    <row r="260" spans="2:10" x14ac:dyDescent="0.3">
      <c r="B260" s="3" t="s">
        <v>385</v>
      </c>
      <c r="C260" s="17">
        <v>53.25</v>
      </c>
      <c r="D260" s="17">
        <v>77.833333333333329</v>
      </c>
      <c r="E260" s="17">
        <v>76.75</v>
      </c>
      <c r="F260" s="17">
        <v>79.833333333333329</v>
      </c>
      <c r="G260" s="17">
        <v>82.583333333333329</v>
      </c>
      <c r="H260" s="86">
        <v>79.916666666666671</v>
      </c>
      <c r="I260" s="55">
        <v>80</v>
      </c>
      <c r="J260" s="22">
        <v>80</v>
      </c>
    </row>
    <row r="261" spans="2:10" x14ac:dyDescent="0.3">
      <c r="B261" s="3" t="s">
        <v>654</v>
      </c>
      <c r="C261" s="17">
        <v>6.833333333333333</v>
      </c>
      <c r="D261" s="17">
        <v>6.25</v>
      </c>
      <c r="E261" s="17">
        <v>7.666666666666667</v>
      </c>
      <c r="F261" s="17">
        <v>9</v>
      </c>
      <c r="G261" s="17">
        <v>8.4166666666666661</v>
      </c>
      <c r="H261" s="86">
        <v>9.1666666666666661</v>
      </c>
      <c r="I261" s="55">
        <v>10</v>
      </c>
      <c r="J261" s="22">
        <v>10</v>
      </c>
    </row>
    <row r="262" spans="2:10" x14ac:dyDescent="0.3">
      <c r="B262" s="3" t="s">
        <v>655</v>
      </c>
      <c r="C262" s="17">
        <v>10.833333333333334</v>
      </c>
      <c r="D262" s="17">
        <v>7.333333333333333</v>
      </c>
      <c r="E262" s="17">
        <v>7</v>
      </c>
      <c r="F262" s="17">
        <v>6.833333333333333</v>
      </c>
      <c r="G262" s="17">
        <v>6.916666666666667</v>
      </c>
      <c r="H262" s="86">
        <v>6.666666666666667</v>
      </c>
      <c r="I262" s="55">
        <v>6</v>
      </c>
      <c r="J262" s="22">
        <v>6</v>
      </c>
    </row>
    <row r="263" spans="2:10" x14ac:dyDescent="0.3">
      <c r="B263" s="3" t="s">
        <v>656</v>
      </c>
      <c r="C263" s="17">
        <v>26.166666666666668</v>
      </c>
      <c r="D263" s="17">
        <v>28.833333333333332</v>
      </c>
      <c r="E263" s="17">
        <v>31.916666666666668</v>
      </c>
      <c r="F263" s="17">
        <v>37.5</v>
      </c>
      <c r="G263" s="17">
        <v>40</v>
      </c>
      <c r="H263" s="86">
        <v>42.583333333333336</v>
      </c>
      <c r="I263" s="55">
        <v>48</v>
      </c>
      <c r="J263" s="22">
        <v>48</v>
      </c>
    </row>
    <row r="264" spans="2:10" x14ac:dyDescent="0.3">
      <c r="B264" s="3" t="s">
        <v>386</v>
      </c>
      <c r="C264" s="17">
        <v>13</v>
      </c>
      <c r="D264" s="17">
        <v>12</v>
      </c>
      <c r="E264" s="17">
        <v>11.833333333333334</v>
      </c>
      <c r="F264" s="17">
        <v>12</v>
      </c>
      <c r="G264" s="17">
        <v>14.416666666666666</v>
      </c>
      <c r="H264" s="86">
        <v>11.5</v>
      </c>
      <c r="I264" s="66" t="s">
        <v>670</v>
      </c>
      <c r="J264" s="26" t="s">
        <v>670</v>
      </c>
    </row>
    <row r="265" spans="2:10" x14ac:dyDescent="0.3">
      <c r="B265" s="3" t="s">
        <v>657</v>
      </c>
      <c r="C265" s="17">
        <v>11.916666666666666</v>
      </c>
      <c r="D265" s="17">
        <v>11.583333333333334</v>
      </c>
      <c r="E265" s="17">
        <v>11.5</v>
      </c>
      <c r="F265" s="17">
        <v>10.916666666666666</v>
      </c>
      <c r="G265" s="17">
        <v>11</v>
      </c>
      <c r="H265" s="86">
        <v>11</v>
      </c>
      <c r="I265" s="55">
        <v>11</v>
      </c>
      <c r="J265" s="22">
        <v>11</v>
      </c>
    </row>
    <row r="266" spans="2:10" x14ac:dyDescent="0.3">
      <c r="B266" s="5" t="s">
        <v>387</v>
      </c>
      <c r="C266" s="19">
        <v>53.75</v>
      </c>
      <c r="D266" s="19">
        <v>52.833333333333336</v>
      </c>
      <c r="E266" s="19">
        <v>47.25</v>
      </c>
      <c r="F266" s="19">
        <v>44.916666666666664</v>
      </c>
      <c r="G266" s="19">
        <v>52.333333333333336</v>
      </c>
      <c r="H266" s="87">
        <v>51.5</v>
      </c>
      <c r="I266" s="56">
        <v>50</v>
      </c>
      <c r="J266" s="52">
        <v>50</v>
      </c>
    </row>
    <row r="267" spans="2:10" x14ac:dyDescent="0.3">
      <c r="B267" s="31" t="s">
        <v>204</v>
      </c>
      <c r="C267" s="48">
        <f t="shared" ref="C267:J267" si="26">+SUM(C268:C290)</f>
        <v>1829.75</v>
      </c>
      <c r="D267" s="48">
        <f t="shared" si="26"/>
        <v>1834.8333333333337</v>
      </c>
      <c r="E267" s="48">
        <f t="shared" si="26"/>
        <v>1849.3333333333333</v>
      </c>
      <c r="F267" s="48">
        <f t="shared" si="26"/>
        <v>1863.9166666666665</v>
      </c>
      <c r="G267" s="48">
        <f t="shared" si="26"/>
        <v>1851.2500000000002</v>
      </c>
      <c r="H267" s="85">
        <f>+SUM(H268:H290)</f>
        <v>1823.8333333333339</v>
      </c>
      <c r="I267" s="54">
        <f>+SUM(I268:I290)</f>
        <v>1850</v>
      </c>
      <c r="J267" s="50">
        <f t="shared" si="26"/>
        <v>1850</v>
      </c>
    </row>
    <row r="268" spans="2:10" x14ac:dyDescent="0.3">
      <c r="B268" s="3" t="s">
        <v>658</v>
      </c>
      <c r="C268" s="17">
        <v>30.666666666666668</v>
      </c>
      <c r="D268" s="17">
        <v>33.416666666666664</v>
      </c>
      <c r="E268" s="17">
        <v>31.166666666666668</v>
      </c>
      <c r="F268" s="17">
        <v>30.75</v>
      </c>
      <c r="G268" s="17">
        <v>34.083333333333336</v>
      </c>
      <c r="H268" s="86">
        <v>30.833333333333332</v>
      </c>
      <c r="I268" s="55">
        <v>32</v>
      </c>
      <c r="J268" s="22">
        <v>32</v>
      </c>
    </row>
    <row r="269" spans="2:10" x14ac:dyDescent="0.3">
      <c r="B269" s="3" t="s">
        <v>388</v>
      </c>
      <c r="C269" s="17">
        <v>52</v>
      </c>
      <c r="D269" s="17">
        <v>47.583333333333336</v>
      </c>
      <c r="E269" s="17">
        <v>45.5</v>
      </c>
      <c r="F269" s="17">
        <v>46.583333333333336</v>
      </c>
      <c r="G269" s="17">
        <v>46.083333333333336</v>
      </c>
      <c r="H269" s="86">
        <v>49.25</v>
      </c>
      <c r="I269" s="55">
        <v>51</v>
      </c>
      <c r="J269" s="22">
        <v>51</v>
      </c>
    </row>
    <row r="270" spans="2:10" x14ac:dyDescent="0.3">
      <c r="B270" s="3" t="s">
        <v>659</v>
      </c>
      <c r="C270" s="17">
        <v>16.416666666666668</v>
      </c>
      <c r="D270" s="17">
        <v>18.25</v>
      </c>
      <c r="E270" s="17">
        <v>19</v>
      </c>
      <c r="F270" s="17">
        <v>19.833333333333332</v>
      </c>
      <c r="G270" s="17">
        <v>20.833333333333332</v>
      </c>
      <c r="H270" s="86">
        <v>20</v>
      </c>
      <c r="I270" s="55">
        <v>20</v>
      </c>
      <c r="J270" s="22">
        <v>20</v>
      </c>
    </row>
    <row r="271" spans="2:10" x14ac:dyDescent="0.3">
      <c r="B271" s="3" t="s">
        <v>389</v>
      </c>
      <c r="C271" s="17">
        <v>530.75</v>
      </c>
      <c r="D271" s="17">
        <v>540.83333333333337</v>
      </c>
      <c r="E271" s="17">
        <v>545.33333333333337</v>
      </c>
      <c r="F271" s="17">
        <v>537.91666666666663</v>
      </c>
      <c r="G271" s="17">
        <v>531.33333333333337</v>
      </c>
      <c r="H271" s="86">
        <v>523.83333333333337</v>
      </c>
      <c r="I271" s="55">
        <v>533</v>
      </c>
      <c r="J271" s="22">
        <v>533</v>
      </c>
    </row>
    <row r="272" spans="2:10" x14ac:dyDescent="0.3">
      <c r="B272" s="3" t="s">
        <v>660</v>
      </c>
      <c r="C272" s="17">
        <v>52.916666666666664</v>
      </c>
      <c r="D272" s="17">
        <v>36.333333333333336</v>
      </c>
      <c r="E272" s="17">
        <v>43.75</v>
      </c>
      <c r="F272" s="17">
        <v>42.083333333333336</v>
      </c>
      <c r="G272" s="17">
        <v>29.583333333333332</v>
      </c>
      <c r="H272" s="86">
        <v>24.166666666666668</v>
      </c>
      <c r="I272" s="55">
        <v>22</v>
      </c>
      <c r="J272" s="22">
        <v>22</v>
      </c>
    </row>
    <row r="273" spans="2:10" x14ac:dyDescent="0.3">
      <c r="B273" s="3" t="s">
        <v>390</v>
      </c>
      <c r="C273" s="17">
        <v>163.75</v>
      </c>
      <c r="D273" s="17">
        <v>159.16666666666666</v>
      </c>
      <c r="E273" s="17">
        <v>155.33333333333334</v>
      </c>
      <c r="F273" s="17">
        <v>157.5</v>
      </c>
      <c r="G273" s="17">
        <v>155.5</v>
      </c>
      <c r="H273" s="86">
        <v>149.58333333333334</v>
      </c>
      <c r="I273" s="55">
        <v>149</v>
      </c>
      <c r="J273" s="22">
        <v>149</v>
      </c>
    </row>
    <row r="274" spans="2:10" x14ac:dyDescent="0.3">
      <c r="B274" s="3" t="s">
        <v>391</v>
      </c>
      <c r="C274" s="17">
        <v>16</v>
      </c>
      <c r="D274" s="17">
        <v>14.916666666666666</v>
      </c>
      <c r="E274" s="17">
        <v>15.666666666666666</v>
      </c>
      <c r="F274" s="17">
        <v>16.75</v>
      </c>
      <c r="G274" s="17">
        <v>18</v>
      </c>
      <c r="H274" s="86">
        <v>16.833333333333332</v>
      </c>
      <c r="I274" s="55">
        <v>17</v>
      </c>
      <c r="J274" s="22">
        <v>17</v>
      </c>
    </row>
    <row r="275" spans="2:10" x14ac:dyDescent="0.3">
      <c r="B275" s="3" t="s">
        <v>392</v>
      </c>
      <c r="C275" s="17">
        <v>32.833333333333336</v>
      </c>
      <c r="D275" s="17">
        <v>35.166666666666664</v>
      </c>
      <c r="E275" s="17">
        <v>34.75</v>
      </c>
      <c r="F275" s="17">
        <v>32.25</v>
      </c>
      <c r="G275" s="17">
        <v>31.416666666666668</v>
      </c>
      <c r="H275" s="86">
        <v>28.666666666666668</v>
      </c>
      <c r="I275" s="55">
        <v>26</v>
      </c>
      <c r="J275" s="22">
        <v>26</v>
      </c>
    </row>
    <row r="276" spans="2:10" x14ac:dyDescent="0.3">
      <c r="B276" s="3" t="s">
        <v>393</v>
      </c>
      <c r="C276" s="17">
        <v>24.583333333333332</v>
      </c>
      <c r="D276" s="17">
        <v>25</v>
      </c>
      <c r="E276" s="17">
        <v>25.583333333333332</v>
      </c>
      <c r="F276" s="17">
        <v>25.75</v>
      </c>
      <c r="G276" s="17">
        <v>26</v>
      </c>
      <c r="H276" s="86">
        <v>24.083333333333332</v>
      </c>
      <c r="I276" s="55">
        <v>22</v>
      </c>
      <c r="J276" s="22">
        <v>22</v>
      </c>
    </row>
    <row r="277" spans="2:10" x14ac:dyDescent="0.3">
      <c r="B277" s="3" t="s">
        <v>661</v>
      </c>
      <c r="C277" s="17">
        <v>37.5</v>
      </c>
      <c r="D277" s="17">
        <v>40.333333333333336</v>
      </c>
      <c r="E277" s="17">
        <v>51.416666666666664</v>
      </c>
      <c r="F277" s="17">
        <v>57.916666666666664</v>
      </c>
      <c r="G277" s="17">
        <v>57.166666666666664</v>
      </c>
      <c r="H277" s="86">
        <v>59.333333333333336</v>
      </c>
      <c r="I277" s="55">
        <v>59</v>
      </c>
      <c r="J277" s="22">
        <v>59</v>
      </c>
    </row>
    <row r="278" spans="2:10" x14ac:dyDescent="0.3">
      <c r="B278" s="3" t="s">
        <v>394</v>
      </c>
      <c r="C278" s="17">
        <v>145</v>
      </c>
      <c r="D278" s="17">
        <v>148.16666666666666</v>
      </c>
      <c r="E278" s="17">
        <v>151.91666666666666</v>
      </c>
      <c r="F278" s="17">
        <v>151.08333333333334</v>
      </c>
      <c r="G278" s="17">
        <v>153.75</v>
      </c>
      <c r="H278" s="86">
        <v>162.5</v>
      </c>
      <c r="I278" s="55">
        <v>167</v>
      </c>
      <c r="J278" s="22">
        <v>167</v>
      </c>
    </row>
    <row r="279" spans="2:10" x14ac:dyDescent="0.3">
      <c r="B279" s="3" t="s">
        <v>395</v>
      </c>
      <c r="C279" s="17">
        <v>78.25</v>
      </c>
      <c r="D279" s="17">
        <v>77.666666666666671</v>
      </c>
      <c r="E279" s="17">
        <v>77.583333333333329</v>
      </c>
      <c r="F279" s="17">
        <v>74.75</v>
      </c>
      <c r="G279" s="17">
        <v>73.333333333333329</v>
      </c>
      <c r="H279" s="86">
        <v>75.416666666666671</v>
      </c>
      <c r="I279" s="55">
        <v>79</v>
      </c>
      <c r="J279" s="22">
        <v>79</v>
      </c>
    </row>
    <row r="280" spans="2:10" x14ac:dyDescent="0.3">
      <c r="B280" s="3" t="s">
        <v>662</v>
      </c>
      <c r="C280" s="17">
        <v>38.333333333333336</v>
      </c>
      <c r="D280" s="17">
        <v>36.5</v>
      </c>
      <c r="E280" s="17">
        <v>38.916666666666664</v>
      </c>
      <c r="F280" s="17">
        <v>42.416666666666664</v>
      </c>
      <c r="G280" s="17">
        <v>45.833333333333336</v>
      </c>
      <c r="H280" s="86">
        <v>39</v>
      </c>
      <c r="I280" s="55">
        <v>38</v>
      </c>
      <c r="J280" s="22">
        <v>38</v>
      </c>
    </row>
    <row r="281" spans="2:10" x14ac:dyDescent="0.3">
      <c r="B281" s="3" t="s">
        <v>396</v>
      </c>
      <c r="C281" s="17">
        <v>114.5</v>
      </c>
      <c r="D281" s="17">
        <v>136.66666666666666</v>
      </c>
      <c r="E281" s="17">
        <v>130.83333333333334</v>
      </c>
      <c r="F281" s="17">
        <v>127.16666666666667</v>
      </c>
      <c r="G281" s="17">
        <v>128.08333333333334</v>
      </c>
      <c r="H281" s="86">
        <v>123.91666666666667</v>
      </c>
      <c r="I281" s="55">
        <v>125</v>
      </c>
      <c r="J281" s="51">
        <v>125</v>
      </c>
    </row>
    <row r="282" spans="2:10" x14ac:dyDescent="0.3">
      <c r="B282" s="3" t="s">
        <v>397</v>
      </c>
      <c r="C282" s="17">
        <v>52.916666666666664</v>
      </c>
      <c r="D282" s="17">
        <v>52.166666666666664</v>
      </c>
      <c r="E282" s="17">
        <v>45.25</v>
      </c>
      <c r="F282" s="17">
        <v>46.5</v>
      </c>
      <c r="G282" s="17">
        <v>46.5</v>
      </c>
      <c r="H282" s="86">
        <v>45.75</v>
      </c>
      <c r="I282" s="55">
        <v>53</v>
      </c>
      <c r="J282" s="22">
        <v>53</v>
      </c>
    </row>
    <row r="283" spans="2:10" x14ac:dyDescent="0.3">
      <c r="B283" s="3" t="s">
        <v>398</v>
      </c>
      <c r="C283" s="17">
        <v>81.25</v>
      </c>
      <c r="D283" s="17">
        <v>75.5</v>
      </c>
      <c r="E283" s="17">
        <v>76.833333333333329</v>
      </c>
      <c r="F283" s="17">
        <v>80.833333333333329</v>
      </c>
      <c r="G283" s="17">
        <v>80.916666666666671</v>
      </c>
      <c r="H283" s="86">
        <v>79.916666666666671</v>
      </c>
      <c r="I283" s="55">
        <v>82</v>
      </c>
      <c r="J283" s="22">
        <v>82</v>
      </c>
    </row>
    <row r="284" spans="2:10" x14ac:dyDescent="0.3">
      <c r="B284" s="3" t="s">
        <v>399</v>
      </c>
      <c r="C284" s="17">
        <v>100.66666666666667</v>
      </c>
      <c r="D284" s="17">
        <v>97.333333333333329</v>
      </c>
      <c r="E284" s="17">
        <v>96.083333333333329</v>
      </c>
      <c r="F284" s="17">
        <v>97.583333333333329</v>
      </c>
      <c r="G284" s="17">
        <v>96.25</v>
      </c>
      <c r="H284" s="86">
        <v>97.916666666666671</v>
      </c>
      <c r="I284" s="55">
        <v>103</v>
      </c>
      <c r="J284" s="22">
        <v>103</v>
      </c>
    </row>
    <row r="285" spans="2:10" x14ac:dyDescent="0.3">
      <c r="B285" s="3" t="s">
        <v>400</v>
      </c>
      <c r="C285" s="17">
        <v>50.75</v>
      </c>
      <c r="D285" s="17">
        <v>54.583333333333336</v>
      </c>
      <c r="E285" s="17">
        <v>57.5</v>
      </c>
      <c r="F285" s="17">
        <v>59.916666666666664</v>
      </c>
      <c r="G285" s="17">
        <v>58.166666666666664</v>
      </c>
      <c r="H285" s="86">
        <v>58.166666666666664</v>
      </c>
      <c r="I285" s="55">
        <v>61</v>
      </c>
      <c r="J285" s="22">
        <v>61</v>
      </c>
    </row>
    <row r="286" spans="2:10" x14ac:dyDescent="0.3">
      <c r="B286" s="3" t="s">
        <v>663</v>
      </c>
      <c r="C286" s="17">
        <v>28.083333333333332</v>
      </c>
      <c r="D286" s="17">
        <v>30.5</v>
      </c>
      <c r="E286" s="17">
        <v>28.333333333333332</v>
      </c>
      <c r="F286" s="17">
        <v>35.666666666666664</v>
      </c>
      <c r="G286" s="17">
        <v>36.166666666666664</v>
      </c>
      <c r="H286" s="86">
        <v>36.416666666666664</v>
      </c>
      <c r="I286" s="55">
        <v>37</v>
      </c>
      <c r="J286" s="22">
        <v>37</v>
      </c>
    </row>
    <row r="287" spans="2:10" x14ac:dyDescent="0.3">
      <c r="B287" s="3" t="s">
        <v>401</v>
      </c>
      <c r="C287" s="17">
        <v>25.083333333333332</v>
      </c>
      <c r="D287" s="17">
        <v>23.666666666666668</v>
      </c>
      <c r="E287" s="17">
        <v>20.25</v>
      </c>
      <c r="F287" s="17">
        <v>19.833333333333332</v>
      </c>
      <c r="G287" s="17">
        <v>22</v>
      </c>
      <c r="H287" s="86">
        <v>22.583333333333332</v>
      </c>
      <c r="I287" s="55">
        <v>20</v>
      </c>
      <c r="J287" s="22">
        <v>20</v>
      </c>
    </row>
    <row r="288" spans="2:10" x14ac:dyDescent="0.3">
      <c r="B288" s="3" t="s">
        <v>402</v>
      </c>
      <c r="C288" s="17">
        <v>56.166666666666664</v>
      </c>
      <c r="D288" s="17">
        <v>54.416666666666664</v>
      </c>
      <c r="E288" s="17">
        <v>56</v>
      </c>
      <c r="F288" s="17">
        <v>59.083333333333336</v>
      </c>
      <c r="G288" s="17">
        <v>58.916666666666664</v>
      </c>
      <c r="H288" s="86">
        <v>59.916666666666664</v>
      </c>
      <c r="I288" s="55">
        <v>59</v>
      </c>
      <c r="J288" s="22">
        <v>59</v>
      </c>
    </row>
    <row r="289" spans="2:10" x14ac:dyDescent="0.3">
      <c r="B289" s="3" t="s">
        <v>664</v>
      </c>
      <c r="C289" s="17">
        <v>54</v>
      </c>
      <c r="D289" s="17">
        <v>53.416666666666664</v>
      </c>
      <c r="E289" s="17">
        <v>53.416666666666664</v>
      </c>
      <c r="F289" s="17">
        <v>55.333333333333336</v>
      </c>
      <c r="G289" s="17">
        <v>54.916666666666664</v>
      </c>
      <c r="H289" s="86">
        <v>52.916666666666664</v>
      </c>
      <c r="I289" s="55">
        <v>53</v>
      </c>
      <c r="J289" s="22">
        <v>53</v>
      </c>
    </row>
    <row r="290" spans="2:10" x14ac:dyDescent="0.3">
      <c r="B290" s="5" t="s">
        <v>665</v>
      </c>
      <c r="C290" s="19">
        <v>47.333333333333336</v>
      </c>
      <c r="D290" s="19">
        <v>43.25</v>
      </c>
      <c r="E290" s="19">
        <v>48.916666666666664</v>
      </c>
      <c r="F290" s="19">
        <v>46.416666666666664</v>
      </c>
      <c r="G290" s="19">
        <v>46.416666666666664</v>
      </c>
      <c r="H290" s="87">
        <v>42.833333333333336</v>
      </c>
      <c r="I290" s="56">
        <v>42</v>
      </c>
      <c r="J290" s="52">
        <v>42</v>
      </c>
    </row>
    <row r="294" spans="2:10" ht="18" x14ac:dyDescent="0.35">
      <c r="B294" s="7" t="s">
        <v>407</v>
      </c>
    </row>
    <row r="297" spans="2:10" x14ac:dyDescent="0.3">
      <c r="B297" s="29" t="s">
        <v>586</v>
      </c>
      <c r="C297" s="30">
        <v>2015</v>
      </c>
      <c r="D297" s="30" t="s">
        <v>205</v>
      </c>
      <c r="E297" s="30" t="s">
        <v>206</v>
      </c>
      <c r="F297" s="30">
        <v>2018</v>
      </c>
      <c r="G297" s="30" t="s">
        <v>207</v>
      </c>
      <c r="H297" s="72" t="s">
        <v>208</v>
      </c>
      <c r="I297" s="41" t="s">
        <v>676</v>
      </c>
      <c r="J297" s="49">
        <v>44197</v>
      </c>
    </row>
    <row r="298" spans="2:10" x14ac:dyDescent="0.3">
      <c r="B298" s="31" t="s">
        <v>408</v>
      </c>
      <c r="C298" s="48">
        <f t="shared" ref="C298:J298" si="27">+SUM(C494,C490,C484,C479,C475,C458,C449,C442,C431,C426,C415,C397,C387,C373,C369,C362,C354,C350,C346,C340,C335,C322,C315,C299)</f>
        <v>1515.0833333333335</v>
      </c>
      <c r="D298" s="48">
        <f t="shared" si="27"/>
        <v>1538.5833333333335</v>
      </c>
      <c r="E298" s="48">
        <f t="shared" si="27"/>
        <v>1596.4999999999998</v>
      </c>
      <c r="F298" s="48">
        <f t="shared" si="27"/>
        <v>1650.5833333333337</v>
      </c>
      <c r="G298" s="48">
        <f t="shared" si="27"/>
        <v>1725.1666666666667</v>
      </c>
      <c r="H298" s="85">
        <f t="shared" si="27"/>
        <v>1802.4999999999998</v>
      </c>
      <c r="I298" s="54">
        <f t="shared" ref="I298" si="28">+SUM(I494,I490,I484,I479,I475,I458,I449,I442,I431,I426,I415,I397,I387,I373,I369,I362,I354,I350,I346,I340,I335,I322,I315,I299)</f>
        <v>1785</v>
      </c>
      <c r="J298" s="50">
        <f t="shared" si="27"/>
        <v>1785</v>
      </c>
    </row>
    <row r="299" spans="2:10" x14ac:dyDescent="0.3">
      <c r="B299" s="31" t="s">
        <v>180</v>
      </c>
      <c r="C299" s="48">
        <f t="shared" ref="C299:J299" si="29">+SUM(C300:C314)</f>
        <v>199</v>
      </c>
      <c r="D299" s="48">
        <f t="shared" si="29"/>
        <v>200.49999999999997</v>
      </c>
      <c r="E299" s="48">
        <f t="shared" si="29"/>
        <v>207.00000000000003</v>
      </c>
      <c r="F299" s="48">
        <f t="shared" si="29"/>
        <v>214.41666666666669</v>
      </c>
      <c r="G299" s="48">
        <f t="shared" si="29"/>
        <v>225.00000000000003</v>
      </c>
      <c r="H299" s="85">
        <f>+SUM(H300:H314)</f>
        <v>241.41666666666666</v>
      </c>
      <c r="I299" s="54">
        <f>+SUM(I300:I314)</f>
        <v>244</v>
      </c>
      <c r="J299" s="50">
        <f t="shared" si="29"/>
        <v>244</v>
      </c>
    </row>
    <row r="300" spans="2:10" x14ac:dyDescent="0.3">
      <c r="B300" s="3" t="s">
        <v>410</v>
      </c>
      <c r="C300" s="17">
        <v>6.083333333333333</v>
      </c>
      <c r="D300" s="17">
        <v>5</v>
      </c>
      <c r="E300" s="17">
        <v>6.666666666666667</v>
      </c>
      <c r="F300" s="17">
        <v>7.083333333333333</v>
      </c>
      <c r="G300" s="17">
        <v>8.5833333333333339</v>
      </c>
      <c r="H300" s="86">
        <v>14.666666666666666</v>
      </c>
      <c r="I300" s="55">
        <v>16</v>
      </c>
      <c r="J300" s="22">
        <v>16</v>
      </c>
    </row>
    <row r="301" spans="2:10" x14ac:dyDescent="0.3">
      <c r="B301" s="3" t="s">
        <v>411</v>
      </c>
      <c r="C301" s="17">
        <v>7</v>
      </c>
      <c r="D301" s="17">
        <v>8</v>
      </c>
      <c r="E301" s="17">
        <v>8</v>
      </c>
      <c r="F301" s="17">
        <v>8</v>
      </c>
      <c r="G301" s="17">
        <v>7.666666666666667</v>
      </c>
      <c r="H301" s="86">
        <v>8</v>
      </c>
      <c r="I301" s="55">
        <v>8</v>
      </c>
      <c r="J301" s="22">
        <v>8</v>
      </c>
    </row>
    <row r="302" spans="2:10" x14ac:dyDescent="0.3">
      <c r="B302" s="3" t="s">
        <v>412</v>
      </c>
      <c r="C302" s="17">
        <v>4.083333333333333</v>
      </c>
      <c r="D302" s="17">
        <v>4.333333333333333</v>
      </c>
      <c r="E302" s="17">
        <v>5</v>
      </c>
      <c r="F302" s="17">
        <v>6.166666666666667</v>
      </c>
      <c r="G302" s="17">
        <v>5.916666666666667</v>
      </c>
      <c r="H302" s="86">
        <v>5.25</v>
      </c>
      <c r="I302" s="55">
        <v>6</v>
      </c>
      <c r="J302" s="22">
        <v>6</v>
      </c>
    </row>
    <row r="303" spans="2:10" x14ac:dyDescent="0.3">
      <c r="B303" s="3" t="s">
        <v>413</v>
      </c>
      <c r="C303" s="17">
        <v>33.666666666666664</v>
      </c>
      <c r="D303" s="17">
        <v>35.083333333333336</v>
      </c>
      <c r="E303" s="17">
        <v>34.333333333333336</v>
      </c>
      <c r="F303" s="17">
        <v>42.5</v>
      </c>
      <c r="G303" s="17">
        <v>42.25</v>
      </c>
      <c r="H303" s="86">
        <v>41.333333333333336</v>
      </c>
      <c r="I303" s="55">
        <v>40</v>
      </c>
      <c r="J303" s="22">
        <v>40</v>
      </c>
    </row>
    <row r="304" spans="2:10" x14ac:dyDescent="0.3">
      <c r="B304" s="3" t="s">
        <v>414</v>
      </c>
      <c r="C304" s="17">
        <v>5.25</v>
      </c>
      <c r="D304" s="17">
        <v>6</v>
      </c>
      <c r="E304" s="17">
        <v>4.583333333333333</v>
      </c>
      <c r="F304" s="17">
        <v>4.666666666666667</v>
      </c>
      <c r="G304" s="17">
        <v>3.9166666666666665</v>
      </c>
      <c r="H304" s="86">
        <v>4</v>
      </c>
      <c r="I304" s="55">
        <v>4</v>
      </c>
      <c r="J304" s="22">
        <v>4</v>
      </c>
    </row>
    <row r="305" spans="2:10" x14ac:dyDescent="0.3">
      <c r="B305" s="3" t="s">
        <v>415</v>
      </c>
      <c r="C305" s="17">
        <v>10.666666666666666</v>
      </c>
      <c r="D305" s="17">
        <v>7.833333333333333</v>
      </c>
      <c r="E305" s="17">
        <v>7</v>
      </c>
      <c r="F305" s="17">
        <v>7</v>
      </c>
      <c r="G305" s="17">
        <v>9.25</v>
      </c>
      <c r="H305" s="86">
        <v>9.1666666666666661</v>
      </c>
      <c r="I305" s="55">
        <v>8</v>
      </c>
      <c r="J305" s="22">
        <v>8</v>
      </c>
    </row>
    <row r="306" spans="2:10" x14ac:dyDescent="0.3">
      <c r="B306" s="3" t="s">
        <v>416</v>
      </c>
      <c r="C306" s="17">
        <v>9.25</v>
      </c>
      <c r="D306" s="17">
        <v>11.083333333333334</v>
      </c>
      <c r="E306" s="17">
        <v>10.75</v>
      </c>
      <c r="F306" s="17">
        <v>9.3333333333333339</v>
      </c>
      <c r="G306" s="17">
        <v>8.1666666666666661</v>
      </c>
      <c r="H306" s="86">
        <v>8</v>
      </c>
      <c r="I306" s="55">
        <v>8</v>
      </c>
      <c r="J306" s="22">
        <v>8</v>
      </c>
    </row>
    <row r="307" spans="2:10" x14ac:dyDescent="0.3">
      <c r="B307" s="3" t="s">
        <v>417</v>
      </c>
      <c r="C307" s="17">
        <v>33.416666666666664</v>
      </c>
      <c r="D307" s="17">
        <v>37.166666666666664</v>
      </c>
      <c r="E307" s="17">
        <v>39.083333333333336</v>
      </c>
      <c r="F307" s="17">
        <v>38.5</v>
      </c>
      <c r="G307" s="17">
        <v>36.75</v>
      </c>
      <c r="H307" s="86">
        <v>41.416666666666664</v>
      </c>
      <c r="I307" s="55">
        <v>41</v>
      </c>
      <c r="J307" s="22">
        <v>41</v>
      </c>
    </row>
    <row r="308" spans="2:10" x14ac:dyDescent="0.3">
      <c r="B308" s="3" t="s">
        <v>418</v>
      </c>
      <c r="C308" s="17">
        <v>4</v>
      </c>
      <c r="D308" s="17">
        <v>4</v>
      </c>
      <c r="E308" s="17">
        <v>4</v>
      </c>
      <c r="F308" s="17">
        <v>4</v>
      </c>
      <c r="G308" s="17">
        <v>4</v>
      </c>
      <c r="H308" s="86">
        <v>4</v>
      </c>
      <c r="I308" s="55">
        <v>4</v>
      </c>
      <c r="J308" s="22">
        <v>4</v>
      </c>
    </row>
    <row r="309" spans="2:10" x14ac:dyDescent="0.3">
      <c r="B309" s="3" t="s">
        <v>419</v>
      </c>
      <c r="C309" s="17">
        <v>41.166666666666664</v>
      </c>
      <c r="D309" s="17">
        <v>38.416666666666664</v>
      </c>
      <c r="E309" s="17">
        <v>40.333333333333336</v>
      </c>
      <c r="F309" s="17">
        <v>40.25</v>
      </c>
      <c r="G309" s="17">
        <v>40.416666666666664</v>
      </c>
      <c r="H309" s="86">
        <v>40.5</v>
      </c>
      <c r="I309" s="55">
        <v>41</v>
      </c>
      <c r="J309" s="22">
        <v>41</v>
      </c>
    </row>
    <row r="310" spans="2:10" x14ac:dyDescent="0.3">
      <c r="B310" s="3" t="s">
        <v>420</v>
      </c>
      <c r="C310" s="17">
        <v>8</v>
      </c>
      <c r="D310" s="17">
        <v>8</v>
      </c>
      <c r="E310" s="17">
        <v>8.25</v>
      </c>
      <c r="F310" s="17">
        <v>8.5</v>
      </c>
      <c r="G310" s="17">
        <v>9</v>
      </c>
      <c r="H310" s="86">
        <v>7.166666666666667</v>
      </c>
      <c r="I310" s="55">
        <v>7</v>
      </c>
      <c r="J310" s="22">
        <v>7</v>
      </c>
    </row>
    <row r="311" spans="2:10" x14ac:dyDescent="0.3">
      <c r="B311" s="3" t="s">
        <v>421</v>
      </c>
      <c r="C311" s="17">
        <v>4</v>
      </c>
      <c r="D311" s="17">
        <v>4.416666666666667</v>
      </c>
      <c r="E311" s="17">
        <v>4.833333333333333</v>
      </c>
      <c r="F311" s="17">
        <v>3.6666666666666665</v>
      </c>
      <c r="G311" s="17">
        <v>3.3333333333333335</v>
      </c>
      <c r="H311" s="86">
        <v>5</v>
      </c>
      <c r="I311" s="55">
        <v>5</v>
      </c>
      <c r="J311" s="22">
        <v>5</v>
      </c>
    </row>
    <row r="312" spans="2:10" x14ac:dyDescent="0.3">
      <c r="B312" s="3" t="s">
        <v>422</v>
      </c>
      <c r="C312" s="17">
        <v>18.833333333333332</v>
      </c>
      <c r="D312" s="17">
        <v>19.75</v>
      </c>
      <c r="E312" s="17">
        <v>22.5</v>
      </c>
      <c r="F312" s="17">
        <v>25.083333333333332</v>
      </c>
      <c r="G312" s="17">
        <v>5.75</v>
      </c>
      <c r="H312" s="86">
        <v>7.166666666666667</v>
      </c>
      <c r="I312" s="55">
        <v>8</v>
      </c>
      <c r="J312" s="22">
        <v>8</v>
      </c>
    </row>
    <row r="313" spans="2:10" x14ac:dyDescent="0.3">
      <c r="B313" s="3" t="s">
        <v>423</v>
      </c>
      <c r="C313" s="17">
        <v>7.083333333333333</v>
      </c>
      <c r="D313" s="17">
        <v>7</v>
      </c>
      <c r="E313" s="17">
        <v>6.75</v>
      </c>
      <c r="F313" s="17">
        <v>5.583333333333333</v>
      </c>
      <c r="G313" s="17">
        <v>36.083333333333336</v>
      </c>
      <c r="H313" s="86">
        <v>42.75</v>
      </c>
      <c r="I313" s="55">
        <v>45</v>
      </c>
      <c r="J313" s="22">
        <v>45</v>
      </c>
    </row>
    <row r="314" spans="2:10" x14ac:dyDescent="0.3">
      <c r="B314" s="3" t="s">
        <v>424</v>
      </c>
      <c r="C314" s="17">
        <v>6.5</v>
      </c>
      <c r="D314" s="17">
        <v>4.416666666666667</v>
      </c>
      <c r="E314" s="17">
        <v>4.916666666666667</v>
      </c>
      <c r="F314" s="17">
        <v>4.083333333333333</v>
      </c>
      <c r="G314" s="17">
        <v>3.9166666666666665</v>
      </c>
      <c r="H314" s="86">
        <v>3</v>
      </c>
      <c r="I314" s="55">
        <v>3</v>
      </c>
      <c r="J314" s="22">
        <v>3</v>
      </c>
    </row>
    <row r="315" spans="2:10" x14ac:dyDescent="0.3">
      <c r="B315" s="31" t="s">
        <v>181</v>
      </c>
      <c r="C315" s="48">
        <f t="shared" ref="C315:J315" si="30">+SUM(C316:C321)</f>
        <v>71.75</v>
      </c>
      <c r="D315" s="48">
        <f t="shared" si="30"/>
        <v>74.25</v>
      </c>
      <c r="E315" s="48">
        <f t="shared" si="30"/>
        <v>85.333333333333329</v>
      </c>
      <c r="F315" s="48">
        <f t="shared" si="30"/>
        <v>81.333333333333343</v>
      </c>
      <c r="G315" s="48">
        <f t="shared" si="30"/>
        <v>83.416666666666671</v>
      </c>
      <c r="H315" s="85">
        <f>+SUM(H316:H321)</f>
        <v>97.666666666666671</v>
      </c>
      <c r="I315" s="54">
        <f>+SUM(I316:I321)</f>
        <v>99</v>
      </c>
      <c r="J315" s="50">
        <f t="shared" si="30"/>
        <v>99</v>
      </c>
    </row>
    <row r="316" spans="2:10" x14ac:dyDescent="0.3">
      <c r="B316" s="3" t="s">
        <v>425</v>
      </c>
      <c r="C316" s="17">
        <v>3.5</v>
      </c>
      <c r="D316" s="17">
        <v>1</v>
      </c>
      <c r="E316" s="17">
        <v>1</v>
      </c>
      <c r="F316" s="17">
        <v>1</v>
      </c>
      <c r="G316" s="17">
        <v>1</v>
      </c>
      <c r="H316" s="86">
        <v>1</v>
      </c>
      <c r="I316" s="55">
        <v>1</v>
      </c>
      <c r="J316" s="22">
        <v>1</v>
      </c>
    </row>
    <row r="317" spans="2:10" x14ac:dyDescent="0.3">
      <c r="B317" s="3" t="s">
        <v>426</v>
      </c>
      <c r="C317" s="17">
        <v>9.8333333333333339</v>
      </c>
      <c r="D317" s="17">
        <v>10.75</v>
      </c>
      <c r="E317" s="17">
        <v>11</v>
      </c>
      <c r="F317" s="17">
        <v>10.083333333333334</v>
      </c>
      <c r="G317" s="17">
        <v>10.583333333333334</v>
      </c>
      <c r="H317" s="86">
        <v>10.833333333333334</v>
      </c>
      <c r="I317" s="55">
        <v>11</v>
      </c>
      <c r="J317" s="22">
        <v>11</v>
      </c>
    </row>
    <row r="318" spans="2:10" x14ac:dyDescent="0.3">
      <c r="B318" s="3" t="s">
        <v>427</v>
      </c>
      <c r="C318" s="17">
        <v>35</v>
      </c>
      <c r="D318" s="17">
        <v>34.5</v>
      </c>
      <c r="E318" s="17">
        <v>41.416666666666664</v>
      </c>
      <c r="F318" s="17">
        <v>38.5</v>
      </c>
      <c r="G318" s="17">
        <v>35.833333333333336</v>
      </c>
      <c r="H318" s="86">
        <v>38.833333333333336</v>
      </c>
      <c r="I318" s="55">
        <v>40</v>
      </c>
      <c r="J318" s="22">
        <v>40</v>
      </c>
    </row>
    <row r="319" spans="2:10" x14ac:dyDescent="0.3">
      <c r="B319" s="3" t="s">
        <v>428</v>
      </c>
      <c r="C319" s="17">
        <v>13.5</v>
      </c>
      <c r="D319" s="17">
        <v>17.083333333333332</v>
      </c>
      <c r="E319" s="17">
        <v>21.916666666666668</v>
      </c>
      <c r="F319" s="17">
        <v>21.75</v>
      </c>
      <c r="G319" s="17">
        <v>24.583333333333332</v>
      </c>
      <c r="H319" s="86">
        <v>35.5</v>
      </c>
      <c r="I319" s="55">
        <v>36</v>
      </c>
      <c r="J319" s="22">
        <v>36</v>
      </c>
    </row>
    <row r="320" spans="2:10" x14ac:dyDescent="0.3">
      <c r="B320" s="3" t="s">
        <v>429</v>
      </c>
      <c r="C320" s="17">
        <v>1.0833333333333333</v>
      </c>
      <c r="D320" s="17">
        <v>2</v>
      </c>
      <c r="E320" s="17">
        <v>2</v>
      </c>
      <c r="F320" s="17">
        <v>2</v>
      </c>
      <c r="G320" s="17">
        <v>2</v>
      </c>
      <c r="H320" s="86">
        <v>1.8333333333333333</v>
      </c>
      <c r="I320" s="55">
        <v>2</v>
      </c>
      <c r="J320" s="22">
        <v>2</v>
      </c>
    </row>
    <row r="321" spans="2:10" x14ac:dyDescent="0.3">
      <c r="B321" s="3" t="s">
        <v>430</v>
      </c>
      <c r="C321" s="17">
        <v>8.8333333333333339</v>
      </c>
      <c r="D321" s="17">
        <v>8.9166666666666661</v>
      </c>
      <c r="E321" s="17">
        <v>8</v>
      </c>
      <c r="F321" s="17">
        <v>8</v>
      </c>
      <c r="G321" s="17">
        <v>9.4166666666666661</v>
      </c>
      <c r="H321" s="86">
        <v>9.6666666666666661</v>
      </c>
      <c r="I321" s="55">
        <v>9</v>
      </c>
      <c r="J321" s="22">
        <v>9</v>
      </c>
    </row>
    <row r="322" spans="2:10" x14ac:dyDescent="0.3">
      <c r="B322" s="31" t="s">
        <v>182</v>
      </c>
      <c r="C322" s="48">
        <f t="shared" ref="C322:J322" si="31">+SUM(C323:C334)</f>
        <v>52.25</v>
      </c>
      <c r="D322" s="48">
        <f t="shared" si="31"/>
        <v>53.916666666666664</v>
      </c>
      <c r="E322" s="48">
        <f t="shared" si="31"/>
        <v>54.249999999999993</v>
      </c>
      <c r="F322" s="48">
        <f t="shared" si="31"/>
        <v>55.666666666666671</v>
      </c>
      <c r="G322" s="48">
        <f t="shared" si="31"/>
        <v>54.75</v>
      </c>
      <c r="H322" s="85">
        <f>+SUM(H323:H334)</f>
        <v>54.333333333333343</v>
      </c>
      <c r="I322" s="54">
        <f>+SUM(I323:I334)</f>
        <v>47</v>
      </c>
      <c r="J322" s="50">
        <f t="shared" si="31"/>
        <v>47</v>
      </c>
    </row>
    <row r="323" spans="2:10" x14ac:dyDescent="0.3">
      <c r="B323" s="3" t="s">
        <v>431</v>
      </c>
      <c r="C323" s="17">
        <v>2.5</v>
      </c>
      <c r="D323" s="17">
        <v>2</v>
      </c>
      <c r="E323" s="17">
        <v>2</v>
      </c>
      <c r="F323" s="17">
        <v>2</v>
      </c>
      <c r="G323" s="17">
        <v>2</v>
      </c>
      <c r="H323" s="86">
        <v>2</v>
      </c>
      <c r="I323" s="55">
        <v>2</v>
      </c>
      <c r="J323" s="22">
        <v>2</v>
      </c>
    </row>
    <row r="324" spans="2:10" x14ac:dyDescent="0.3">
      <c r="B324" s="3" t="s">
        <v>432</v>
      </c>
      <c r="C324" s="17">
        <v>1</v>
      </c>
      <c r="D324" s="17">
        <v>1</v>
      </c>
      <c r="E324" s="17">
        <v>1</v>
      </c>
      <c r="F324" s="17">
        <v>1</v>
      </c>
      <c r="G324" s="17">
        <v>1</v>
      </c>
      <c r="H324" s="86">
        <v>1</v>
      </c>
      <c r="I324" s="55">
        <v>1</v>
      </c>
      <c r="J324" s="22">
        <v>1</v>
      </c>
    </row>
    <row r="325" spans="2:10" x14ac:dyDescent="0.3">
      <c r="B325" s="3" t="s">
        <v>433</v>
      </c>
      <c r="C325" s="17">
        <v>2.75</v>
      </c>
      <c r="D325" s="17">
        <v>3.5833333333333335</v>
      </c>
      <c r="E325" s="17">
        <v>4.083333333333333</v>
      </c>
      <c r="F325" s="17">
        <v>5</v>
      </c>
      <c r="G325" s="17">
        <v>5</v>
      </c>
      <c r="H325" s="86">
        <v>5</v>
      </c>
      <c r="I325" s="55">
        <v>5</v>
      </c>
      <c r="J325" s="22">
        <v>5</v>
      </c>
    </row>
    <row r="326" spans="2:10" x14ac:dyDescent="0.3">
      <c r="B326" s="3" t="s">
        <v>434</v>
      </c>
      <c r="C326" s="17">
        <v>3.5833333333333335</v>
      </c>
      <c r="D326" s="17">
        <v>4</v>
      </c>
      <c r="E326" s="17">
        <v>4</v>
      </c>
      <c r="F326" s="17">
        <v>4</v>
      </c>
      <c r="G326" s="17">
        <v>4</v>
      </c>
      <c r="H326" s="86">
        <v>4</v>
      </c>
      <c r="I326" s="55">
        <v>4</v>
      </c>
      <c r="J326" s="22">
        <v>4</v>
      </c>
    </row>
    <row r="327" spans="2:10" x14ac:dyDescent="0.3">
      <c r="B327" s="3" t="s">
        <v>435</v>
      </c>
      <c r="C327" s="17">
        <v>4</v>
      </c>
      <c r="D327" s="17">
        <v>3.6666666666666665</v>
      </c>
      <c r="E327" s="17">
        <v>4</v>
      </c>
      <c r="F327" s="17">
        <v>4</v>
      </c>
      <c r="G327" s="17">
        <v>4.416666666666667</v>
      </c>
      <c r="H327" s="86">
        <v>4.75</v>
      </c>
      <c r="I327" s="55">
        <v>5</v>
      </c>
      <c r="J327" s="22">
        <v>5</v>
      </c>
    </row>
    <row r="328" spans="2:10" x14ac:dyDescent="0.3">
      <c r="B328" s="3" t="s">
        <v>436</v>
      </c>
      <c r="C328" s="17">
        <v>4.916666666666667</v>
      </c>
      <c r="D328" s="17">
        <v>6</v>
      </c>
      <c r="E328" s="17">
        <v>5.416666666666667</v>
      </c>
      <c r="F328" s="17">
        <v>4.166666666666667</v>
      </c>
      <c r="G328" s="17">
        <v>3.8333333333333335</v>
      </c>
      <c r="H328" s="86">
        <v>5</v>
      </c>
      <c r="I328" s="55">
        <v>5</v>
      </c>
      <c r="J328" s="22">
        <v>5</v>
      </c>
    </row>
    <row r="329" spans="2:10" x14ac:dyDescent="0.3">
      <c r="B329" s="3" t="s">
        <v>437</v>
      </c>
      <c r="C329" s="17">
        <v>3</v>
      </c>
      <c r="D329" s="17">
        <v>3</v>
      </c>
      <c r="E329" s="17">
        <v>3</v>
      </c>
      <c r="F329" s="17">
        <v>3</v>
      </c>
      <c r="G329" s="17">
        <v>3</v>
      </c>
      <c r="H329" s="86">
        <v>3</v>
      </c>
      <c r="I329" s="55">
        <v>3</v>
      </c>
      <c r="J329" s="22">
        <v>3</v>
      </c>
    </row>
    <row r="330" spans="2:10" x14ac:dyDescent="0.3">
      <c r="B330" s="3" t="s">
        <v>438</v>
      </c>
      <c r="C330" s="17">
        <v>5</v>
      </c>
      <c r="D330" s="17">
        <v>3.5</v>
      </c>
      <c r="E330" s="17">
        <v>3.8333333333333335</v>
      </c>
      <c r="F330" s="17">
        <v>4</v>
      </c>
      <c r="G330" s="17">
        <v>3.3333333333333335</v>
      </c>
      <c r="H330" s="86">
        <v>3.6666666666666665</v>
      </c>
      <c r="I330" s="55">
        <v>3</v>
      </c>
      <c r="J330" s="22">
        <v>3</v>
      </c>
    </row>
    <row r="331" spans="2:10" x14ac:dyDescent="0.3">
      <c r="B331" s="3" t="s">
        <v>439</v>
      </c>
      <c r="C331" s="17">
        <v>8.1666666666666661</v>
      </c>
      <c r="D331" s="17">
        <v>9</v>
      </c>
      <c r="E331" s="17">
        <v>9</v>
      </c>
      <c r="F331" s="17">
        <v>8.9166666666666661</v>
      </c>
      <c r="G331" s="17">
        <v>8.8333333333333339</v>
      </c>
      <c r="H331" s="86">
        <v>7.75</v>
      </c>
      <c r="I331" s="55">
        <v>7</v>
      </c>
      <c r="J331" s="22">
        <v>7</v>
      </c>
    </row>
    <row r="332" spans="2:10" x14ac:dyDescent="0.3">
      <c r="B332" s="3" t="s">
        <v>440</v>
      </c>
      <c r="C332" s="17">
        <v>4.916666666666667</v>
      </c>
      <c r="D332" s="17">
        <v>4.666666666666667</v>
      </c>
      <c r="E332" s="17">
        <v>4.916666666666667</v>
      </c>
      <c r="F332" s="17">
        <v>5.75</v>
      </c>
      <c r="G332" s="17">
        <v>6</v>
      </c>
      <c r="H332" s="86">
        <v>4.833333333333333</v>
      </c>
      <c r="I332" s="55">
        <v>4</v>
      </c>
      <c r="J332" s="22">
        <v>4</v>
      </c>
    </row>
    <row r="333" spans="2:10" x14ac:dyDescent="0.3">
      <c r="B333" s="3" t="s">
        <v>441</v>
      </c>
      <c r="C333" s="17">
        <v>7.333333333333333</v>
      </c>
      <c r="D333" s="17">
        <v>7.5</v>
      </c>
      <c r="E333" s="17">
        <v>7</v>
      </c>
      <c r="F333" s="17">
        <v>7.833333333333333</v>
      </c>
      <c r="G333" s="17">
        <v>7.333333333333333</v>
      </c>
      <c r="H333" s="86">
        <v>8</v>
      </c>
      <c r="I333" s="55">
        <v>8</v>
      </c>
      <c r="J333" s="22">
        <v>8</v>
      </c>
    </row>
    <row r="334" spans="2:10" x14ac:dyDescent="0.3">
      <c r="B334" s="3" t="s">
        <v>442</v>
      </c>
      <c r="C334" s="17">
        <v>5.083333333333333</v>
      </c>
      <c r="D334" s="17">
        <v>6</v>
      </c>
      <c r="E334" s="17">
        <v>6</v>
      </c>
      <c r="F334" s="17">
        <v>6</v>
      </c>
      <c r="G334" s="17">
        <v>6</v>
      </c>
      <c r="H334" s="86">
        <v>5.333333333333333</v>
      </c>
      <c r="I334" s="66" t="s">
        <v>670</v>
      </c>
      <c r="J334" s="26" t="s">
        <v>670</v>
      </c>
    </row>
    <row r="335" spans="2:10" x14ac:dyDescent="0.3">
      <c r="B335" s="31" t="s">
        <v>183</v>
      </c>
      <c r="C335" s="48">
        <f t="shared" ref="C335:J335" si="32">+SUM(C336:C339)</f>
        <v>34.666666666666671</v>
      </c>
      <c r="D335" s="48">
        <f t="shared" si="32"/>
        <v>33.416666666666671</v>
      </c>
      <c r="E335" s="48">
        <f t="shared" si="32"/>
        <v>30.583333333333336</v>
      </c>
      <c r="F335" s="48">
        <f t="shared" si="32"/>
        <v>28.5</v>
      </c>
      <c r="G335" s="48">
        <f t="shared" si="32"/>
        <v>27.916666666666664</v>
      </c>
      <c r="H335" s="85">
        <f>+SUM(H336:H339)</f>
        <v>28.5</v>
      </c>
      <c r="I335" s="54">
        <f>+SUM(I336:I339)</f>
        <v>28</v>
      </c>
      <c r="J335" s="50">
        <f t="shared" si="32"/>
        <v>28</v>
      </c>
    </row>
    <row r="336" spans="2:10" x14ac:dyDescent="0.3">
      <c r="B336" s="3" t="s">
        <v>443</v>
      </c>
      <c r="C336" s="17">
        <v>9.75</v>
      </c>
      <c r="D336" s="17">
        <v>9.8333333333333339</v>
      </c>
      <c r="E336" s="17">
        <v>9.1666666666666661</v>
      </c>
      <c r="F336" s="17">
        <v>8</v>
      </c>
      <c r="G336" s="17">
        <v>6.583333333333333</v>
      </c>
      <c r="H336" s="86">
        <v>5.916666666666667</v>
      </c>
      <c r="I336" s="55">
        <v>6</v>
      </c>
      <c r="J336" s="22">
        <v>6</v>
      </c>
    </row>
    <row r="337" spans="2:10" x14ac:dyDescent="0.3">
      <c r="B337" s="3" t="s">
        <v>444</v>
      </c>
      <c r="C337" s="17">
        <v>8.0833333333333339</v>
      </c>
      <c r="D337" s="17">
        <v>7.75</v>
      </c>
      <c r="E337" s="17">
        <v>6.333333333333333</v>
      </c>
      <c r="F337" s="17">
        <v>6.333333333333333</v>
      </c>
      <c r="G337" s="17">
        <v>7</v>
      </c>
      <c r="H337" s="86">
        <v>6.083333333333333</v>
      </c>
      <c r="I337" s="55">
        <v>6</v>
      </c>
      <c r="J337" s="22">
        <v>6</v>
      </c>
    </row>
    <row r="338" spans="2:10" x14ac:dyDescent="0.3">
      <c r="B338" s="3" t="s">
        <v>445</v>
      </c>
      <c r="C338" s="17">
        <v>11</v>
      </c>
      <c r="D338" s="17">
        <v>11</v>
      </c>
      <c r="E338" s="17">
        <v>10.083333333333334</v>
      </c>
      <c r="F338" s="17">
        <v>9.1666666666666661</v>
      </c>
      <c r="G338" s="17">
        <v>9.3333333333333339</v>
      </c>
      <c r="H338" s="86">
        <v>11.5</v>
      </c>
      <c r="I338" s="55">
        <v>11</v>
      </c>
      <c r="J338" s="22">
        <v>11</v>
      </c>
    </row>
    <row r="339" spans="2:10" x14ac:dyDescent="0.3">
      <c r="B339" s="3" t="s">
        <v>446</v>
      </c>
      <c r="C339" s="17">
        <v>5.833333333333333</v>
      </c>
      <c r="D339" s="17">
        <v>4.833333333333333</v>
      </c>
      <c r="E339" s="17">
        <v>5</v>
      </c>
      <c r="F339" s="17">
        <v>5</v>
      </c>
      <c r="G339" s="17">
        <v>5</v>
      </c>
      <c r="H339" s="86">
        <v>5</v>
      </c>
      <c r="I339" s="55">
        <v>5</v>
      </c>
      <c r="J339" s="22">
        <v>5</v>
      </c>
    </row>
    <row r="340" spans="2:10" x14ac:dyDescent="0.3">
      <c r="B340" s="31" t="s">
        <v>185</v>
      </c>
      <c r="C340" s="48">
        <f t="shared" ref="C340:J340" si="33">+SUM(C341:C345)</f>
        <v>27.75</v>
      </c>
      <c r="D340" s="48">
        <f t="shared" si="33"/>
        <v>29</v>
      </c>
      <c r="E340" s="48">
        <f t="shared" si="33"/>
        <v>28.333333333333336</v>
      </c>
      <c r="F340" s="48">
        <f t="shared" si="33"/>
        <v>27.916666666666668</v>
      </c>
      <c r="G340" s="48">
        <f t="shared" si="33"/>
        <v>26.333333333333332</v>
      </c>
      <c r="H340" s="85">
        <f>+SUM(H341:H345)</f>
        <v>28.833333333333332</v>
      </c>
      <c r="I340" s="54">
        <f>+SUM(I341:I345)</f>
        <v>30</v>
      </c>
      <c r="J340" s="50">
        <f t="shared" si="33"/>
        <v>30</v>
      </c>
    </row>
    <row r="341" spans="2:10" x14ac:dyDescent="0.3">
      <c r="B341" s="3" t="s">
        <v>447</v>
      </c>
      <c r="C341" s="17">
        <v>6</v>
      </c>
      <c r="D341" s="17">
        <v>6.333333333333333</v>
      </c>
      <c r="E341" s="17">
        <v>5</v>
      </c>
      <c r="F341" s="17">
        <v>4.416666666666667</v>
      </c>
      <c r="G341" s="17">
        <v>4</v>
      </c>
      <c r="H341" s="86">
        <v>4</v>
      </c>
      <c r="I341" s="55">
        <v>4</v>
      </c>
      <c r="J341" s="22">
        <v>4</v>
      </c>
    </row>
    <row r="342" spans="2:10" x14ac:dyDescent="0.3">
      <c r="B342" s="3" t="s">
        <v>448</v>
      </c>
      <c r="C342" s="17">
        <v>8</v>
      </c>
      <c r="D342" s="17">
        <v>8.6666666666666661</v>
      </c>
      <c r="E342" s="17">
        <v>9.3333333333333339</v>
      </c>
      <c r="F342" s="17">
        <v>10</v>
      </c>
      <c r="G342" s="17">
        <v>10</v>
      </c>
      <c r="H342" s="86">
        <v>12</v>
      </c>
      <c r="I342" s="55">
        <v>12</v>
      </c>
      <c r="J342" s="22">
        <v>12</v>
      </c>
    </row>
    <row r="343" spans="2:10" x14ac:dyDescent="0.3">
      <c r="B343" s="3" t="s">
        <v>449</v>
      </c>
      <c r="C343" s="17">
        <v>3</v>
      </c>
      <c r="D343" s="17">
        <v>3</v>
      </c>
      <c r="E343" s="17">
        <v>3</v>
      </c>
      <c r="F343" s="17">
        <v>2.5</v>
      </c>
      <c r="G343" s="17">
        <v>2</v>
      </c>
      <c r="H343" s="86">
        <v>2</v>
      </c>
      <c r="I343" s="55">
        <v>2</v>
      </c>
      <c r="J343" s="22">
        <v>2</v>
      </c>
    </row>
    <row r="344" spans="2:10" x14ac:dyDescent="0.3">
      <c r="B344" s="3" t="s">
        <v>450</v>
      </c>
      <c r="C344" s="17">
        <v>5.75</v>
      </c>
      <c r="D344" s="17">
        <v>6</v>
      </c>
      <c r="E344" s="17">
        <v>6</v>
      </c>
      <c r="F344" s="17">
        <v>6</v>
      </c>
      <c r="G344" s="17">
        <v>6</v>
      </c>
      <c r="H344" s="86">
        <v>6</v>
      </c>
      <c r="I344" s="55">
        <v>6</v>
      </c>
      <c r="J344" s="22">
        <v>6</v>
      </c>
    </row>
    <row r="345" spans="2:10" x14ac:dyDescent="0.3">
      <c r="B345" s="3" t="s">
        <v>451</v>
      </c>
      <c r="C345" s="17">
        <v>5</v>
      </c>
      <c r="D345" s="17">
        <v>5</v>
      </c>
      <c r="E345" s="17">
        <v>5</v>
      </c>
      <c r="F345" s="17">
        <v>5</v>
      </c>
      <c r="G345" s="17">
        <v>4.333333333333333</v>
      </c>
      <c r="H345" s="86">
        <v>4.833333333333333</v>
      </c>
      <c r="I345" s="55">
        <v>6</v>
      </c>
      <c r="J345" s="22">
        <v>6</v>
      </c>
    </row>
    <row r="346" spans="2:10" x14ac:dyDescent="0.3">
      <c r="B346" s="31" t="s">
        <v>186</v>
      </c>
      <c r="C346" s="48">
        <f t="shared" ref="C346:J346" si="34">+SUM(C347:C349)</f>
        <v>14.083333333333334</v>
      </c>
      <c r="D346" s="48">
        <f t="shared" si="34"/>
        <v>13.666666666666668</v>
      </c>
      <c r="E346" s="48">
        <f t="shared" si="34"/>
        <v>12.166666666666666</v>
      </c>
      <c r="F346" s="48">
        <f t="shared" si="34"/>
        <v>13</v>
      </c>
      <c r="G346" s="48">
        <f t="shared" si="34"/>
        <v>14.083333333333332</v>
      </c>
      <c r="H346" s="85">
        <f>+SUM(H347:H349)</f>
        <v>13.916666666666668</v>
      </c>
      <c r="I346" s="54">
        <f>+SUM(I347:I349)</f>
        <v>14</v>
      </c>
      <c r="J346" s="50">
        <f t="shared" si="34"/>
        <v>14</v>
      </c>
    </row>
    <row r="347" spans="2:10" x14ac:dyDescent="0.3">
      <c r="B347" s="3" t="s">
        <v>452</v>
      </c>
      <c r="C347" s="17">
        <v>5.666666666666667</v>
      </c>
      <c r="D347" s="17">
        <v>4.5</v>
      </c>
      <c r="E347" s="17">
        <v>4</v>
      </c>
      <c r="F347" s="17">
        <v>4.833333333333333</v>
      </c>
      <c r="G347" s="17">
        <v>5</v>
      </c>
      <c r="H347" s="86">
        <v>4.916666666666667</v>
      </c>
      <c r="I347" s="55">
        <v>5</v>
      </c>
      <c r="J347" s="22">
        <v>5</v>
      </c>
    </row>
    <row r="348" spans="2:10" x14ac:dyDescent="0.3">
      <c r="B348" s="3" t="s">
        <v>453</v>
      </c>
      <c r="C348" s="17">
        <v>3.4166666666666665</v>
      </c>
      <c r="D348" s="17">
        <v>4.166666666666667</v>
      </c>
      <c r="E348" s="17">
        <v>3.1666666666666665</v>
      </c>
      <c r="F348" s="17">
        <v>3.1666666666666665</v>
      </c>
      <c r="G348" s="17">
        <v>4.083333333333333</v>
      </c>
      <c r="H348" s="86">
        <v>4</v>
      </c>
      <c r="I348" s="55">
        <v>4</v>
      </c>
      <c r="J348" s="22">
        <v>4</v>
      </c>
    </row>
    <row r="349" spans="2:10" x14ac:dyDescent="0.3">
      <c r="B349" s="3" t="s">
        <v>454</v>
      </c>
      <c r="C349" s="17">
        <v>5</v>
      </c>
      <c r="D349" s="17">
        <v>5</v>
      </c>
      <c r="E349" s="17">
        <v>5</v>
      </c>
      <c r="F349" s="17">
        <v>5</v>
      </c>
      <c r="G349" s="17">
        <v>5</v>
      </c>
      <c r="H349" s="86">
        <v>5</v>
      </c>
      <c r="I349" s="55">
        <v>5</v>
      </c>
      <c r="J349" s="22">
        <v>5</v>
      </c>
    </row>
    <row r="350" spans="2:10" x14ac:dyDescent="0.3">
      <c r="B350" s="31" t="s">
        <v>187</v>
      </c>
      <c r="C350" s="48">
        <f t="shared" ref="C350:J350" si="35">+SUM(C351:C353)</f>
        <v>12.916666666666666</v>
      </c>
      <c r="D350" s="48">
        <f t="shared" si="35"/>
        <v>13.583333333333332</v>
      </c>
      <c r="E350" s="48">
        <f t="shared" si="35"/>
        <v>13.333333333333332</v>
      </c>
      <c r="F350" s="48">
        <f t="shared" si="35"/>
        <v>13.416666666666666</v>
      </c>
      <c r="G350" s="48">
        <f t="shared" si="35"/>
        <v>14.500000000000002</v>
      </c>
      <c r="H350" s="85">
        <f>+SUM(H351:H353)</f>
        <v>16</v>
      </c>
      <c r="I350" s="54">
        <f>+SUM(I351:I353)</f>
        <v>16</v>
      </c>
      <c r="J350" s="50">
        <f t="shared" si="35"/>
        <v>16</v>
      </c>
    </row>
    <row r="351" spans="2:10" x14ac:dyDescent="0.3">
      <c r="B351" s="3" t="s">
        <v>455</v>
      </c>
      <c r="C351" s="17">
        <v>4.333333333333333</v>
      </c>
      <c r="D351" s="17">
        <v>4.833333333333333</v>
      </c>
      <c r="E351" s="17">
        <v>5.333333333333333</v>
      </c>
      <c r="F351" s="17">
        <v>4.583333333333333</v>
      </c>
      <c r="G351" s="17">
        <v>5.166666666666667</v>
      </c>
      <c r="H351" s="86">
        <v>6</v>
      </c>
      <c r="I351" s="55">
        <v>6</v>
      </c>
      <c r="J351" s="22">
        <v>6</v>
      </c>
    </row>
    <row r="352" spans="2:10" x14ac:dyDescent="0.3">
      <c r="B352" s="3" t="s">
        <v>456</v>
      </c>
      <c r="C352" s="17">
        <v>6.75</v>
      </c>
      <c r="D352" s="17">
        <v>6.75</v>
      </c>
      <c r="E352" s="17">
        <v>6</v>
      </c>
      <c r="F352" s="17">
        <v>6</v>
      </c>
      <c r="G352" s="17">
        <v>6.25</v>
      </c>
      <c r="H352" s="86">
        <v>7</v>
      </c>
      <c r="I352" s="55">
        <v>7</v>
      </c>
      <c r="J352" s="22">
        <v>7</v>
      </c>
    </row>
    <row r="353" spans="2:10" x14ac:dyDescent="0.3">
      <c r="B353" s="3" t="s">
        <v>457</v>
      </c>
      <c r="C353" s="17">
        <v>1.8333333333333333</v>
      </c>
      <c r="D353" s="17">
        <v>2</v>
      </c>
      <c r="E353" s="17">
        <v>2</v>
      </c>
      <c r="F353" s="17">
        <v>2.8333333333333335</v>
      </c>
      <c r="G353" s="17">
        <v>3.0833333333333335</v>
      </c>
      <c r="H353" s="86">
        <v>3</v>
      </c>
      <c r="I353" s="55">
        <v>3</v>
      </c>
      <c r="J353" s="22">
        <v>3</v>
      </c>
    </row>
    <row r="354" spans="2:10" x14ac:dyDescent="0.3">
      <c r="B354" s="31" t="s">
        <v>188</v>
      </c>
      <c r="C354" s="48">
        <f t="shared" ref="C354:J354" si="36">+SUM(C355:C361)</f>
        <v>30.666666666666668</v>
      </c>
      <c r="D354" s="48">
        <f t="shared" si="36"/>
        <v>28.249999999999996</v>
      </c>
      <c r="E354" s="48">
        <f t="shared" si="36"/>
        <v>26.999999999999996</v>
      </c>
      <c r="F354" s="48">
        <f t="shared" si="36"/>
        <v>26</v>
      </c>
      <c r="G354" s="48">
        <f t="shared" si="36"/>
        <v>27.25</v>
      </c>
      <c r="H354" s="85">
        <f>+SUM(H355:H361)</f>
        <v>27</v>
      </c>
      <c r="I354" s="54">
        <f>+SUM(I355:I361)</f>
        <v>27</v>
      </c>
      <c r="J354" s="50">
        <f t="shared" si="36"/>
        <v>27</v>
      </c>
    </row>
    <row r="355" spans="2:10" x14ac:dyDescent="0.3">
      <c r="B355" s="3" t="s">
        <v>458</v>
      </c>
      <c r="C355" s="17">
        <v>8.9166666666666661</v>
      </c>
      <c r="D355" s="17">
        <v>10.5</v>
      </c>
      <c r="E355" s="17">
        <v>10.166666666666666</v>
      </c>
      <c r="F355" s="17">
        <v>9.5</v>
      </c>
      <c r="G355" s="17">
        <v>10</v>
      </c>
      <c r="H355" s="86">
        <v>10</v>
      </c>
      <c r="I355" s="55">
        <v>10</v>
      </c>
      <c r="J355" s="22">
        <v>10</v>
      </c>
    </row>
    <row r="356" spans="2:10" x14ac:dyDescent="0.3">
      <c r="B356" s="3" t="s">
        <v>459</v>
      </c>
      <c r="C356" s="17">
        <v>6</v>
      </c>
      <c r="D356" s="17">
        <v>6</v>
      </c>
      <c r="E356" s="17">
        <v>6</v>
      </c>
      <c r="F356" s="17">
        <v>6</v>
      </c>
      <c r="G356" s="17">
        <v>6</v>
      </c>
      <c r="H356" s="86">
        <v>6</v>
      </c>
      <c r="I356" s="55">
        <v>6</v>
      </c>
      <c r="J356" s="22">
        <v>6</v>
      </c>
    </row>
    <row r="357" spans="2:10" x14ac:dyDescent="0.3">
      <c r="B357" s="3" t="s">
        <v>460</v>
      </c>
      <c r="C357" s="17">
        <v>2.25</v>
      </c>
      <c r="D357" s="17">
        <v>1.8333333333333333</v>
      </c>
      <c r="E357" s="17">
        <v>2</v>
      </c>
      <c r="F357" s="17">
        <v>2</v>
      </c>
      <c r="G357" s="17">
        <v>2</v>
      </c>
      <c r="H357" s="86">
        <v>2</v>
      </c>
      <c r="I357" s="55">
        <v>2</v>
      </c>
      <c r="J357" s="22">
        <v>2</v>
      </c>
    </row>
    <row r="358" spans="2:10" x14ac:dyDescent="0.3">
      <c r="B358" s="3" t="s">
        <v>461</v>
      </c>
      <c r="C358" s="17">
        <v>4</v>
      </c>
      <c r="D358" s="17">
        <v>3.3333333333333335</v>
      </c>
      <c r="E358" s="17">
        <v>3</v>
      </c>
      <c r="F358" s="17">
        <v>3</v>
      </c>
      <c r="G358" s="17">
        <v>3</v>
      </c>
      <c r="H358" s="86">
        <v>3</v>
      </c>
      <c r="I358" s="55">
        <v>3</v>
      </c>
      <c r="J358" s="22">
        <v>3</v>
      </c>
    </row>
    <row r="359" spans="2:10" x14ac:dyDescent="0.3">
      <c r="B359" s="3" t="s">
        <v>462</v>
      </c>
      <c r="C359" s="17">
        <v>8.0833333333333339</v>
      </c>
      <c r="D359" s="17">
        <v>5.583333333333333</v>
      </c>
      <c r="E359" s="17">
        <v>4.833333333333333</v>
      </c>
      <c r="F359" s="17">
        <v>4.5</v>
      </c>
      <c r="G359" s="17">
        <v>5.25</v>
      </c>
      <c r="H359" s="86">
        <v>5</v>
      </c>
      <c r="I359" s="55">
        <v>5</v>
      </c>
      <c r="J359" s="22">
        <v>5</v>
      </c>
    </row>
    <row r="360" spans="2:10" x14ac:dyDescent="0.3">
      <c r="B360" s="3" t="s">
        <v>463</v>
      </c>
      <c r="C360" s="17">
        <v>1.4166666666666667</v>
      </c>
      <c r="D360" s="17">
        <v>1</v>
      </c>
      <c r="E360" s="17">
        <v>1</v>
      </c>
      <c r="F360" s="17">
        <v>1</v>
      </c>
      <c r="G360" s="17">
        <v>1</v>
      </c>
      <c r="H360" s="86">
        <v>1</v>
      </c>
      <c r="I360" s="55">
        <v>1</v>
      </c>
      <c r="J360" s="22">
        <v>1</v>
      </c>
    </row>
    <row r="361" spans="2:10" x14ac:dyDescent="0.3">
      <c r="B361" s="3" t="s">
        <v>464</v>
      </c>
      <c r="C361" s="17">
        <v>0</v>
      </c>
      <c r="D361" s="17">
        <v>0</v>
      </c>
      <c r="E361" s="17">
        <v>0</v>
      </c>
      <c r="F361" s="17">
        <v>0</v>
      </c>
      <c r="G361" s="17">
        <v>0</v>
      </c>
      <c r="H361" s="86">
        <v>0</v>
      </c>
      <c r="I361" s="55">
        <v>0</v>
      </c>
      <c r="J361" s="22">
        <v>0</v>
      </c>
    </row>
    <row r="362" spans="2:10" x14ac:dyDescent="0.3">
      <c r="B362" s="31" t="s">
        <v>189</v>
      </c>
      <c r="C362" s="48">
        <f t="shared" ref="C362:J362" si="37">+SUM(C363:C368)</f>
        <v>34.5</v>
      </c>
      <c r="D362" s="48">
        <f t="shared" si="37"/>
        <v>33.75</v>
      </c>
      <c r="E362" s="48">
        <f t="shared" si="37"/>
        <v>34.833333333333329</v>
      </c>
      <c r="F362" s="48">
        <f t="shared" si="37"/>
        <v>34.333333333333329</v>
      </c>
      <c r="G362" s="48">
        <f t="shared" si="37"/>
        <v>38.916666666666671</v>
      </c>
      <c r="H362" s="85">
        <f>+SUM(H363:H368)</f>
        <v>34.333333333333329</v>
      </c>
      <c r="I362" s="54">
        <f>+SUM(I363:I368)</f>
        <v>31</v>
      </c>
      <c r="J362" s="50">
        <f t="shared" si="37"/>
        <v>31</v>
      </c>
    </row>
    <row r="363" spans="2:10" x14ac:dyDescent="0.3">
      <c r="B363" s="3" t="s">
        <v>465</v>
      </c>
      <c r="C363" s="17">
        <v>8.25</v>
      </c>
      <c r="D363" s="17">
        <v>9.5833333333333339</v>
      </c>
      <c r="E363" s="17">
        <v>9.9166666666666661</v>
      </c>
      <c r="F363" s="17">
        <v>9</v>
      </c>
      <c r="G363" s="17">
        <v>9.0833333333333339</v>
      </c>
      <c r="H363" s="86">
        <v>9.4166666666666661</v>
      </c>
      <c r="I363" s="55">
        <v>10</v>
      </c>
      <c r="J363" s="22">
        <v>10</v>
      </c>
    </row>
    <row r="364" spans="2:10" x14ac:dyDescent="0.3">
      <c r="B364" s="3" t="s">
        <v>466</v>
      </c>
      <c r="C364" s="17">
        <v>3.6666666666666665</v>
      </c>
      <c r="D364" s="17">
        <v>3.6666666666666665</v>
      </c>
      <c r="E364" s="17">
        <v>4.916666666666667</v>
      </c>
      <c r="F364" s="17">
        <v>5</v>
      </c>
      <c r="G364" s="17">
        <v>5.916666666666667</v>
      </c>
      <c r="H364" s="86">
        <v>4</v>
      </c>
      <c r="I364" s="55">
        <v>4</v>
      </c>
      <c r="J364" s="22">
        <v>4</v>
      </c>
    </row>
    <row r="365" spans="2:10" x14ac:dyDescent="0.3">
      <c r="B365" s="3" t="s">
        <v>467</v>
      </c>
      <c r="C365" s="17">
        <v>3.6666666666666665</v>
      </c>
      <c r="D365" s="17">
        <v>3.3333333333333335</v>
      </c>
      <c r="E365" s="17">
        <v>3</v>
      </c>
      <c r="F365" s="17">
        <v>3.3333333333333335</v>
      </c>
      <c r="G365" s="17">
        <v>3.6666666666666665</v>
      </c>
      <c r="H365" s="86">
        <v>3.9166666666666665</v>
      </c>
      <c r="I365" s="66" t="s">
        <v>670</v>
      </c>
      <c r="J365" s="26" t="s">
        <v>670</v>
      </c>
    </row>
    <row r="366" spans="2:10" x14ac:dyDescent="0.3">
      <c r="B366" s="3" t="s">
        <v>468</v>
      </c>
      <c r="C366" s="17">
        <v>1.8333333333333333</v>
      </c>
      <c r="D366" s="17">
        <v>0.66666666666666663</v>
      </c>
      <c r="E366" s="17">
        <v>1</v>
      </c>
      <c r="F366" s="17">
        <v>1</v>
      </c>
      <c r="G366" s="17">
        <v>1</v>
      </c>
      <c r="H366" s="86">
        <v>1</v>
      </c>
      <c r="I366" s="55">
        <v>1</v>
      </c>
      <c r="J366" s="22">
        <v>1</v>
      </c>
    </row>
    <row r="367" spans="2:10" x14ac:dyDescent="0.3">
      <c r="B367" s="3" t="s">
        <v>469</v>
      </c>
      <c r="C367" s="17">
        <v>7.25</v>
      </c>
      <c r="D367" s="17">
        <v>7.333333333333333</v>
      </c>
      <c r="E367" s="17">
        <v>8</v>
      </c>
      <c r="F367" s="17">
        <v>8</v>
      </c>
      <c r="G367" s="17">
        <v>8</v>
      </c>
      <c r="H367" s="86">
        <v>8</v>
      </c>
      <c r="I367" s="55">
        <v>8</v>
      </c>
      <c r="J367" s="22">
        <v>8</v>
      </c>
    </row>
    <row r="368" spans="2:10" x14ac:dyDescent="0.3">
      <c r="B368" s="3" t="s">
        <v>470</v>
      </c>
      <c r="C368" s="17">
        <v>9.8333333333333339</v>
      </c>
      <c r="D368" s="17">
        <v>9.1666666666666661</v>
      </c>
      <c r="E368" s="17">
        <v>8</v>
      </c>
      <c r="F368" s="17">
        <v>8</v>
      </c>
      <c r="G368" s="17">
        <v>11.25</v>
      </c>
      <c r="H368" s="86">
        <v>8</v>
      </c>
      <c r="I368" s="55">
        <v>8</v>
      </c>
      <c r="J368" s="22">
        <v>8</v>
      </c>
    </row>
    <row r="369" spans="2:10" x14ac:dyDescent="0.3">
      <c r="B369" s="31" t="s">
        <v>190</v>
      </c>
      <c r="C369" s="48">
        <f t="shared" ref="C369:J369" si="38">+SUM(C370:C372)</f>
        <v>14.5</v>
      </c>
      <c r="D369" s="48">
        <f t="shared" si="38"/>
        <v>14.583333333333332</v>
      </c>
      <c r="E369" s="48">
        <f t="shared" si="38"/>
        <v>14.333333333333332</v>
      </c>
      <c r="F369" s="48">
        <f t="shared" si="38"/>
        <v>14.416666666666666</v>
      </c>
      <c r="G369" s="48">
        <f t="shared" si="38"/>
        <v>14.25</v>
      </c>
      <c r="H369" s="85">
        <f>+SUM(H370:H372)</f>
        <v>14.583333333333332</v>
      </c>
      <c r="I369" s="54">
        <f>+SUM(I370:I372)</f>
        <v>11</v>
      </c>
      <c r="J369" s="50">
        <f t="shared" si="38"/>
        <v>11</v>
      </c>
    </row>
    <row r="370" spans="2:10" x14ac:dyDescent="0.3">
      <c r="B370" s="3" t="s">
        <v>471</v>
      </c>
      <c r="C370" s="17">
        <v>2</v>
      </c>
      <c r="D370" s="17">
        <v>2</v>
      </c>
      <c r="E370" s="17">
        <v>2</v>
      </c>
      <c r="F370" s="17">
        <v>2.6666666666666665</v>
      </c>
      <c r="G370" s="17">
        <v>3.25</v>
      </c>
      <c r="H370" s="86">
        <v>3</v>
      </c>
      <c r="I370" s="66" t="s">
        <v>670</v>
      </c>
      <c r="J370" s="26" t="s">
        <v>670</v>
      </c>
    </row>
    <row r="371" spans="2:10" x14ac:dyDescent="0.3">
      <c r="B371" s="3" t="s">
        <v>472</v>
      </c>
      <c r="C371" s="17">
        <v>4.583333333333333</v>
      </c>
      <c r="D371" s="17">
        <v>4.583333333333333</v>
      </c>
      <c r="E371" s="17">
        <v>5</v>
      </c>
      <c r="F371" s="17">
        <v>4.75</v>
      </c>
      <c r="G371" s="17">
        <v>4</v>
      </c>
      <c r="H371" s="86">
        <v>4.583333333333333</v>
      </c>
      <c r="I371" s="55">
        <v>4</v>
      </c>
      <c r="J371" s="22">
        <v>4</v>
      </c>
    </row>
    <row r="372" spans="2:10" x14ac:dyDescent="0.3">
      <c r="B372" s="3" t="s">
        <v>473</v>
      </c>
      <c r="C372" s="17">
        <v>7.916666666666667</v>
      </c>
      <c r="D372" s="17">
        <v>8</v>
      </c>
      <c r="E372" s="17">
        <v>7.333333333333333</v>
      </c>
      <c r="F372" s="17">
        <v>7</v>
      </c>
      <c r="G372" s="17">
        <v>7</v>
      </c>
      <c r="H372" s="86">
        <v>7</v>
      </c>
      <c r="I372" s="55">
        <v>7</v>
      </c>
      <c r="J372" s="22">
        <v>7</v>
      </c>
    </row>
    <row r="373" spans="2:10" x14ac:dyDescent="0.3">
      <c r="B373" s="31" t="s">
        <v>191</v>
      </c>
      <c r="C373" s="48">
        <f t="shared" ref="C373:J373" si="39">+SUM(C374:C386)</f>
        <v>310.91666666666669</v>
      </c>
      <c r="D373" s="48">
        <f t="shared" si="39"/>
        <v>316.83333333333331</v>
      </c>
      <c r="E373" s="48">
        <f t="shared" si="39"/>
        <v>319.66666666666669</v>
      </c>
      <c r="F373" s="48">
        <f t="shared" si="39"/>
        <v>338.50000000000006</v>
      </c>
      <c r="G373" s="48">
        <f t="shared" si="39"/>
        <v>358</v>
      </c>
      <c r="H373" s="85">
        <f t="shared" si="39"/>
        <v>408.41666666666663</v>
      </c>
      <c r="I373" s="54">
        <f t="shared" si="39"/>
        <v>422</v>
      </c>
      <c r="J373" s="50">
        <f t="shared" si="39"/>
        <v>422</v>
      </c>
    </row>
    <row r="374" spans="2:10" x14ac:dyDescent="0.3">
      <c r="B374" s="3" t="s">
        <v>474</v>
      </c>
      <c r="C374" s="17">
        <v>9</v>
      </c>
      <c r="D374" s="17">
        <v>9</v>
      </c>
      <c r="E374" s="17">
        <v>9</v>
      </c>
      <c r="F374" s="17">
        <v>9</v>
      </c>
      <c r="G374" s="17">
        <v>9</v>
      </c>
      <c r="H374" s="86">
        <v>9</v>
      </c>
      <c r="I374" s="55">
        <v>9</v>
      </c>
      <c r="J374" s="22">
        <v>9</v>
      </c>
    </row>
    <row r="375" spans="2:10" x14ac:dyDescent="0.3">
      <c r="B375" s="3" t="s">
        <v>475</v>
      </c>
      <c r="C375" s="17">
        <v>15.166666666666666</v>
      </c>
      <c r="D375" s="17">
        <v>14.833333333333334</v>
      </c>
      <c r="E375" s="17">
        <v>20.25</v>
      </c>
      <c r="F375" s="17">
        <v>21.833333333333332</v>
      </c>
      <c r="G375" s="17">
        <v>23.333333333333332</v>
      </c>
      <c r="H375" s="86">
        <v>28.666666666666668</v>
      </c>
      <c r="I375" s="55">
        <v>29</v>
      </c>
      <c r="J375" s="22">
        <v>29</v>
      </c>
    </row>
    <row r="376" spans="2:10" x14ac:dyDescent="0.3">
      <c r="B376" s="3" t="s">
        <v>476</v>
      </c>
      <c r="C376" s="17">
        <v>4</v>
      </c>
      <c r="D376" s="17">
        <v>4.416666666666667</v>
      </c>
      <c r="E376" s="17">
        <v>4.333333333333333</v>
      </c>
      <c r="F376" s="17">
        <v>4</v>
      </c>
      <c r="G376" s="17">
        <v>4</v>
      </c>
      <c r="H376" s="86">
        <v>5</v>
      </c>
      <c r="I376" s="55">
        <v>5</v>
      </c>
      <c r="J376" s="22">
        <v>5</v>
      </c>
    </row>
    <row r="377" spans="2:10" x14ac:dyDescent="0.3">
      <c r="B377" s="3" t="s">
        <v>477</v>
      </c>
      <c r="C377" s="17">
        <v>9</v>
      </c>
      <c r="D377" s="17">
        <v>9.8333333333333339</v>
      </c>
      <c r="E377" s="17">
        <v>10</v>
      </c>
      <c r="F377" s="17">
        <v>10.583333333333334</v>
      </c>
      <c r="G377" s="17">
        <v>10.583333333333334</v>
      </c>
      <c r="H377" s="86">
        <v>11.333333333333334</v>
      </c>
      <c r="I377" s="55">
        <v>13</v>
      </c>
      <c r="J377" s="22">
        <v>13</v>
      </c>
    </row>
    <row r="378" spans="2:10" x14ac:dyDescent="0.3">
      <c r="B378" s="3" t="s">
        <v>478</v>
      </c>
      <c r="C378" s="17">
        <v>15.166666666666666</v>
      </c>
      <c r="D378" s="17">
        <v>15</v>
      </c>
      <c r="E378" s="17">
        <v>14.5</v>
      </c>
      <c r="F378" s="17">
        <v>14</v>
      </c>
      <c r="G378" s="17">
        <v>12.083333333333334</v>
      </c>
      <c r="H378" s="86">
        <v>11.25</v>
      </c>
      <c r="I378" s="55">
        <v>11</v>
      </c>
      <c r="J378" s="22">
        <v>11</v>
      </c>
    </row>
    <row r="379" spans="2:10" x14ac:dyDescent="0.3">
      <c r="B379" s="3" t="s">
        <v>479</v>
      </c>
      <c r="C379" s="17">
        <v>15.75</v>
      </c>
      <c r="D379" s="17">
        <v>16.75</v>
      </c>
      <c r="E379" s="17">
        <v>18</v>
      </c>
      <c r="F379" s="17">
        <v>17.916666666666668</v>
      </c>
      <c r="G379" s="17">
        <v>20.833333333333332</v>
      </c>
      <c r="H379" s="86">
        <v>22.916666666666668</v>
      </c>
      <c r="I379" s="55">
        <v>25</v>
      </c>
      <c r="J379" s="22">
        <v>25</v>
      </c>
    </row>
    <row r="380" spans="2:10" x14ac:dyDescent="0.3">
      <c r="B380" s="3" t="s">
        <v>480</v>
      </c>
      <c r="C380" s="17">
        <v>3.6666666666666665</v>
      </c>
      <c r="D380" s="17">
        <v>4.75</v>
      </c>
      <c r="E380" s="17">
        <v>4.583333333333333</v>
      </c>
      <c r="F380" s="17">
        <v>5.333333333333333</v>
      </c>
      <c r="G380" s="17">
        <v>6</v>
      </c>
      <c r="H380" s="86">
        <v>4.833333333333333</v>
      </c>
      <c r="I380" s="55">
        <v>5</v>
      </c>
      <c r="J380" s="22">
        <v>5</v>
      </c>
    </row>
    <row r="381" spans="2:10" x14ac:dyDescent="0.3">
      <c r="B381" s="3" t="s">
        <v>481</v>
      </c>
      <c r="C381" s="17">
        <v>96.666666666666671</v>
      </c>
      <c r="D381" s="17">
        <v>96.166666666666671</v>
      </c>
      <c r="E381" s="17">
        <v>92.333333333333329</v>
      </c>
      <c r="F381" s="17">
        <v>108.08333333333333</v>
      </c>
      <c r="G381" s="17">
        <v>117.83333333333333</v>
      </c>
      <c r="H381" s="86">
        <v>122.33333333333333</v>
      </c>
      <c r="I381" s="55">
        <v>130</v>
      </c>
      <c r="J381" s="22">
        <v>130</v>
      </c>
    </row>
    <row r="382" spans="2:10" x14ac:dyDescent="0.3">
      <c r="B382" s="3" t="s">
        <v>482</v>
      </c>
      <c r="C382" s="17">
        <v>25.416666666666668</v>
      </c>
      <c r="D382" s="17">
        <v>23.833333333333332</v>
      </c>
      <c r="E382" s="17">
        <v>23.833333333333332</v>
      </c>
      <c r="F382" s="17">
        <v>24</v>
      </c>
      <c r="G382" s="17">
        <v>27.416666666666668</v>
      </c>
      <c r="H382" s="86">
        <v>25.333333333333332</v>
      </c>
      <c r="I382" s="55">
        <v>24</v>
      </c>
      <c r="J382" s="22">
        <v>24</v>
      </c>
    </row>
    <row r="383" spans="2:10" x14ac:dyDescent="0.3">
      <c r="B383" s="3" t="s">
        <v>483</v>
      </c>
      <c r="C383" s="17">
        <v>10</v>
      </c>
      <c r="D383" s="17">
        <v>11.5</v>
      </c>
      <c r="E383" s="17">
        <v>11.583333333333334</v>
      </c>
      <c r="F383" s="17">
        <v>10.583333333333334</v>
      </c>
      <c r="G383" s="17">
        <v>10.583333333333334</v>
      </c>
      <c r="H383" s="86">
        <v>9.25</v>
      </c>
      <c r="I383" s="55">
        <v>10</v>
      </c>
      <c r="J383" s="22">
        <v>10</v>
      </c>
    </row>
    <row r="384" spans="2:10" x14ac:dyDescent="0.3">
      <c r="B384" s="3" t="s">
        <v>484</v>
      </c>
      <c r="C384" s="17">
        <v>18.833333333333332</v>
      </c>
      <c r="D384" s="17">
        <v>18.75</v>
      </c>
      <c r="E384" s="17">
        <v>20</v>
      </c>
      <c r="F384" s="17">
        <v>23</v>
      </c>
      <c r="G384" s="17">
        <v>26.833333333333332</v>
      </c>
      <c r="H384" s="86">
        <v>33.333333333333336</v>
      </c>
      <c r="I384" s="55">
        <v>36</v>
      </c>
      <c r="J384" s="22">
        <v>36</v>
      </c>
    </row>
    <row r="385" spans="2:10" x14ac:dyDescent="0.3">
      <c r="B385" s="3" t="s">
        <v>485</v>
      </c>
      <c r="C385" s="17">
        <v>54.916666666666664</v>
      </c>
      <c r="D385" s="17">
        <v>52.666666666666664</v>
      </c>
      <c r="E385" s="17">
        <v>52.416666666666664</v>
      </c>
      <c r="F385" s="17">
        <v>53.5</v>
      </c>
      <c r="G385" s="17">
        <v>47.666666666666664</v>
      </c>
      <c r="H385" s="86">
        <v>77.583333333333329</v>
      </c>
      <c r="I385" s="55">
        <v>77</v>
      </c>
      <c r="J385" s="22">
        <v>77</v>
      </c>
    </row>
    <row r="386" spans="2:10" x14ac:dyDescent="0.3">
      <c r="B386" s="3" t="s">
        <v>486</v>
      </c>
      <c r="C386" s="17">
        <v>33.333333333333336</v>
      </c>
      <c r="D386" s="17">
        <v>39.333333333333336</v>
      </c>
      <c r="E386" s="17">
        <v>38.833333333333336</v>
      </c>
      <c r="F386" s="17">
        <v>36.666666666666664</v>
      </c>
      <c r="G386" s="17">
        <v>41.833333333333336</v>
      </c>
      <c r="H386" s="86">
        <v>47.583333333333336</v>
      </c>
      <c r="I386" s="55">
        <v>48</v>
      </c>
      <c r="J386" s="22">
        <v>48</v>
      </c>
    </row>
    <row r="387" spans="2:10" x14ac:dyDescent="0.3">
      <c r="B387" s="31" t="s">
        <v>192</v>
      </c>
      <c r="C387" s="48">
        <f t="shared" ref="C387:J387" si="40">+SUM(C388:C396)</f>
        <v>61.916666666666671</v>
      </c>
      <c r="D387" s="48">
        <f t="shared" si="40"/>
        <v>60.083333333333343</v>
      </c>
      <c r="E387" s="48">
        <f t="shared" si="40"/>
        <v>61.916666666666664</v>
      </c>
      <c r="F387" s="48">
        <f t="shared" si="40"/>
        <v>63.666666666666671</v>
      </c>
      <c r="G387" s="48">
        <f t="shared" si="40"/>
        <v>66.166666666666671</v>
      </c>
      <c r="H387" s="85">
        <f>+SUM(H388:H396)</f>
        <v>68.833333333333329</v>
      </c>
      <c r="I387" s="54">
        <f>+SUM(I388:I396)</f>
        <v>67</v>
      </c>
      <c r="J387" s="50">
        <f t="shared" si="40"/>
        <v>67</v>
      </c>
    </row>
    <row r="388" spans="2:10" x14ac:dyDescent="0.3">
      <c r="B388" s="3" t="s">
        <v>487</v>
      </c>
      <c r="C388" s="17">
        <v>7.833333333333333</v>
      </c>
      <c r="D388" s="17">
        <v>7</v>
      </c>
      <c r="E388" s="17">
        <v>6.833333333333333</v>
      </c>
      <c r="F388" s="17">
        <v>6</v>
      </c>
      <c r="G388" s="17">
        <v>6.083333333333333</v>
      </c>
      <c r="H388" s="86">
        <v>7</v>
      </c>
      <c r="I388" s="55">
        <v>7</v>
      </c>
      <c r="J388" s="22">
        <v>7</v>
      </c>
    </row>
    <row r="389" spans="2:10" x14ac:dyDescent="0.3">
      <c r="B389" s="3" t="s">
        <v>488</v>
      </c>
      <c r="C389" s="17">
        <v>6</v>
      </c>
      <c r="D389" s="17">
        <v>6.583333333333333</v>
      </c>
      <c r="E389" s="17">
        <v>6</v>
      </c>
      <c r="F389" s="17">
        <v>6</v>
      </c>
      <c r="G389" s="17">
        <v>6.166666666666667</v>
      </c>
      <c r="H389" s="86">
        <v>5.75</v>
      </c>
      <c r="I389" s="55">
        <v>5</v>
      </c>
      <c r="J389" s="22">
        <v>5</v>
      </c>
    </row>
    <row r="390" spans="2:10" x14ac:dyDescent="0.3">
      <c r="B390" s="3" t="s">
        <v>489</v>
      </c>
      <c r="C390" s="17">
        <v>6</v>
      </c>
      <c r="D390" s="17">
        <v>7.166666666666667</v>
      </c>
      <c r="E390" s="17">
        <v>7.5</v>
      </c>
      <c r="F390" s="17">
        <v>7</v>
      </c>
      <c r="G390" s="17">
        <v>10.333333333333334</v>
      </c>
      <c r="H390" s="86">
        <v>14.75</v>
      </c>
      <c r="I390" s="55">
        <v>14</v>
      </c>
      <c r="J390" s="22">
        <v>14</v>
      </c>
    </row>
    <row r="391" spans="2:10" x14ac:dyDescent="0.3">
      <c r="B391" s="3" t="s">
        <v>490</v>
      </c>
      <c r="C391" s="17">
        <v>8.9166666666666661</v>
      </c>
      <c r="D391" s="17">
        <v>5.166666666666667</v>
      </c>
      <c r="E391" s="17">
        <v>7.583333333333333</v>
      </c>
      <c r="F391" s="17">
        <v>8.75</v>
      </c>
      <c r="G391" s="17">
        <v>7.083333333333333</v>
      </c>
      <c r="H391" s="86">
        <v>7</v>
      </c>
      <c r="I391" s="55">
        <v>7</v>
      </c>
      <c r="J391" s="22">
        <v>7</v>
      </c>
    </row>
    <row r="392" spans="2:10" x14ac:dyDescent="0.3">
      <c r="B392" s="3" t="s">
        <v>491</v>
      </c>
      <c r="C392" s="17">
        <v>5.75</v>
      </c>
      <c r="D392" s="17">
        <v>5.5</v>
      </c>
      <c r="E392" s="17">
        <v>5.416666666666667</v>
      </c>
      <c r="F392" s="17">
        <v>6.25</v>
      </c>
      <c r="G392" s="17">
        <v>7</v>
      </c>
      <c r="H392" s="86">
        <v>6.5</v>
      </c>
      <c r="I392" s="55">
        <v>6</v>
      </c>
      <c r="J392" s="22">
        <v>6</v>
      </c>
    </row>
    <row r="393" spans="2:10" x14ac:dyDescent="0.3">
      <c r="B393" s="3" t="s">
        <v>492</v>
      </c>
      <c r="C393" s="17">
        <v>3.0833333333333335</v>
      </c>
      <c r="D393" s="17">
        <v>3.5</v>
      </c>
      <c r="E393" s="17">
        <v>3.3333333333333335</v>
      </c>
      <c r="F393" s="17">
        <v>3</v>
      </c>
      <c r="G393" s="17">
        <v>2.8333333333333335</v>
      </c>
      <c r="H393" s="86">
        <v>2.6666666666666665</v>
      </c>
      <c r="I393" s="55">
        <v>3</v>
      </c>
      <c r="J393" s="22">
        <v>3</v>
      </c>
    </row>
    <row r="394" spans="2:10" x14ac:dyDescent="0.3">
      <c r="B394" s="3" t="s">
        <v>493</v>
      </c>
      <c r="C394" s="17">
        <v>8.3333333333333339</v>
      </c>
      <c r="D394" s="17">
        <v>8</v>
      </c>
      <c r="E394" s="17">
        <v>8</v>
      </c>
      <c r="F394" s="17">
        <v>7.333333333333333</v>
      </c>
      <c r="G394" s="17">
        <v>6.166666666666667</v>
      </c>
      <c r="H394" s="86">
        <v>6</v>
      </c>
      <c r="I394" s="55">
        <v>6</v>
      </c>
      <c r="J394" s="22">
        <v>6</v>
      </c>
    </row>
    <row r="395" spans="2:10" x14ac:dyDescent="0.3">
      <c r="B395" s="3" t="s">
        <v>494</v>
      </c>
      <c r="C395" s="17">
        <v>6.25</v>
      </c>
      <c r="D395" s="17">
        <v>7.833333333333333</v>
      </c>
      <c r="E395" s="17">
        <v>8</v>
      </c>
      <c r="F395" s="17">
        <v>10.333333333333334</v>
      </c>
      <c r="G395" s="17">
        <v>11.5</v>
      </c>
      <c r="H395" s="86">
        <v>12</v>
      </c>
      <c r="I395" s="55">
        <v>12</v>
      </c>
      <c r="J395" s="22">
        <v>12</v>
      </c>
    </row>
    <row r="396" spans="2:10" x14ac:dyDescent="0.3">
      <c r="B396" s="3" t="s">
        <v>495</v>
      </c>
      <c r="C396" s="17">
        <v>9.75</v>
      </c>
      <c r="D396" s="17">
        <v>9.3333333333333339</v>
      </c>
      <c r="E396" s="17">
        <v>9.25</v>
      </c>
      <c r="F396" s="17">
        <v>9</v>
      </c>
      <c r="G396" s="17">
        <v>9</v>
      </c>
      <c r="H396" s="86">
        <v>7.166666666666667</v>
      </c>
      <c r="I396" s="55">
        <v>7</v>
      </c>
      <c r="J396" s="22">
        <v>7</v>
      </c>
    </row>
    <row r="397" spans="2:10" x14ac:dyDescent="0.3">
      <c r="B397" s="31" t="s">
        <v>193</v>
      </c>
      <c r="C397" s="48">
        <f t="shared" ref="C397:J397" si="41">+SUM(C398:C414)</f>
        <v>97.333333333333329</v>
      </c>
      <c r="D397" s="48">
        <f t="shared" si="41"/>
        <v>100.08333333333333</v>
      </c>
      <c r="E397" s="48">
        <f t="shared" si="41"/>
        <v>112.83333333333333</v>
      </c>
      <c r="F397" s="48">
        <f t="shared" si="41"/>
        <v>117</v>
      </c>
      <c r="G397" s="48">
        <f t="shared" si="41"/>
        <v>131.33333333333331</v>
      </c>
      <c r="H397" s="85">
        <f>+SUM(H398:H414)</f>
        <v>108.41666666666667</v>
      </c>
      <c r="I397" s="54">
        <f>+SUM(I398:I414)</f>
        <v>100</v>
      </c>
      <c r="J397" s="50">
        <f t="shared" si="41"/>
        <v>100</v>
      </c>
    </row>
    <row r="398" spans="2:10" x14ac:dyDescent="0.3">
      <c r="B398" s="3" t="s">
        <v>496</v>
      </c>
      <c r="C398" s="17">
        <v>2</v>
      </c>
      <c r="D398" s="17">
        <v>3.5</v>
      </c>
      <c r="E398" s="17">
        <v>4.916666666666667</v>
      </c>
      <c r="F398" s="17">
        <v>4.666666666666667</v>
      </c>
      <c r="G398" s="17">
        <v>4</v>
      </c>
      <c r="H398" s="86">
        <v>4</v>
      </c>
      <c r="I398" s="55">
        <v>4</v>
      </c>
      <c r="J398" s="22">
        <v>4</v>
      </c>
    </row>
    <row r="399" spans="2:10" x14ac:dyDescent="0.3">
      <c r="B399" s="3" t="s">
        <v>497</v>
      </c>
      <c r="C399" s="17">
        <v>5</v>
      </c>
      <c r="D399" s="17">
        <v>5</v>
      </c>
      <c r="E399" s="17">
        <v>4.916666666666667</v>
      </c>
      <c r="F399" s="17">
        <v>5</v>
      </c>
      <c r="G399" s="17">
        <v>5</v>
      </c>
      <c r="H399" s="86">
        <v>5</v>
      </c>
      <c r="I399" s="55">
        <v>5</v>
      </c>
      <c r="J399" s="22">
        <v>5</v>
      </c>
    </row>
    <row r="400" spans="2:10" x14ac:dyDescent="0.3">
      <c r="B400" s="3" t="s">
        <v>498</v>
      </c>
      <c r="C400" s="17">
        <v>17.416666666666668</v>
      </c>
      <c r="D400" s="17">
        <v>18.166666666666668</v>
      </c>
      <c r="E400" s="17">
        <v>20.75</v>
      </c>
      <c r="F400" s="17">
        <v>19</v>
      </c>
      <c r="G400" s="17">
        <v>31.75</v>
      </c>
      <c r="H400" s="86">
        <v>17.083333333333332</v>
      </c>
      <c r="I400" s="55">
        <v>11</v>
      </c>
      <c r="J400" s="22">
        <v>11</v>
      </c>
    </row>
    <row r="401" spans="2:10" x14ac:dyDescent="0.3">
      <c r="B401" s="3" t="s">
        <v>499</v>
      </c>
      <c r="C401" s="17">
        <v>2.5</v>
      </c>
      <c r="D401" s="17">
        <v>3.75</v>
      </c>
      <c r="E401" s="17">
        <v>5.25</v>
      </c>
      <c r="F401" s="17">
        <v>6.666666666666667</v>
      </c>
      <c r="G401" s="17">
        <v>6.333333333333333</v>
      </c>
      <c r="H401" s="86">
        <v>7</v>
      </c>
      <c r="I401" s="55">
        <v>8</v>
      </c>
      <c r="J401" s="22">
        <v>8</v>
      </c>
    </row>
    <row r="402" spans="2:10" x14ac:dyDescent="0.3">
      <c r="B402" s="3" t="s">
        <v>500</v>
      </c>
      <c r="C402" s="17">
        <v>6</v>
      </c>
      <c r="D402" s="17">
        <v>6</v>
      </c>
      <c r="E402" s="17">
        <v>6</v>
      </c>
      <c r="F402" s="17">
        <v>6</v>
      </c>
      <c r="G402" s="17">
        <v>6</v>
      </c>
      <c r="H402" s="86">
        <v>6</v>
      </c>
      <c r="I402" s="55">
        <v>6</v>
      </c>
      <c r="J402" s="22">
        <v>6</v>
      </c>
    </row>
    <row r="403" spans="2:10" x14ac:dyDescent="0.3">
      <c r="B403" s="3" t="s">
        <v>501</v>
      </c>
      <c r="C403" s="17">
        <v>6.25</v>
      </c>
      <c r="D403" s="17">
        <v>6.166666666666667</v>
      </c>
      <c r="E403" s="17">
        <v>8.75</v>
      </c>
      <c r="F403" s="17">
        <v>12.666666666666666</v>
      </c>
      <c r="G403" s="17">
        <v>14.916666666666666</v>
      </c>
      <c r="H403" s="86">
        <v>4.75</v>
      </c>
      <c r="I403" s="55">
        <v>5</v>
      </c>
      <c r="J403" s="22">
        <v>5</v>
      </c>
    </row>
    <row r="404" spans="2:10" x14ac:dyDescent="0.3">
      <c r="B404" s="3" t="s">
        <v>502</v>
      </c>
      <c r="C404" s="17">
        <v>5</v>
      </c>
      <c r="D404" s="17">
        <v>5</v>
      </c>
      <c r="E404" s="17">
        <v>5.833333333333333</v>
      </c>
      <c r="F404" s="17">
        <v>5.833333333333333</v>
      </c>
      <c r="G404" s="17">
        <v>5.916666666666667</v>
      </c>
      <c r="H404" s="86">
        <v>5</v>
      </c>
      <c r="I404" s="55">
        <v>5</v>
      </c>
      <c r="J404" s="22">
        <v>5</v>
      </c>
    </row>
    <row r="405" spans="2:10" x14ac:dyDescent="0.3">
      <c r="B405" s="3" t="s">
        <v>503</v>
      </c>
      <c r="C405" s="17">
        <v>6</v>
      </c>
      <c r="D405" s="17">
        <v>6</v>
      </c>
      <c r="E405" s="17">
        <v>6</v>
      </c>
      <c r="F405" s="17">
        <v>6</v>
      </c>
      <c r="G405" s="17">
        <v>5.666666666666667</v>
      </c>
      <c r="H405" s="86">
        <v>5.916666666666667</v>
      </c>
      <c r="I405" s="55">
        <v>6</v>
      </c>
      <c r="J405" s="22">
        <v>6</v>
      </c>
    </row>
    <row r="406" spans="2:10" x14ac:dyDescent="0.3">
      <c r="B406" s="3" t="s">
        <v>504</v>
      </c>
      <c r="C406" s="17">
        <v>6</v>
      </c>
      <c r="D406" s="17">
        <v>5.666666666666667</v>
      </c>
      <c r="E406" s="17">
        <v>6</v>
      </c>
      <c r="F406" s="17">
        <v>5.333333333333333</v>
      </c>
      <c r="G406" s="17">
        <v>5.083333333333333</v>
      </c>
      <c r="H406" s="86">
        <v>4</v>
      </c>
      <c r="I406" s="66" t="s">
        <v>670</v>
      </c>
      <c r="J406" s="26" t="s">
        <v>670</v>
      </c>
    </row>
    <row r="407" spans="2:10" x14ac:dyDescent="0.3">
      <c r="B407" s="3" t="s">
        <v>505</v>
      </c>
      <c r="C407" s="17">
        <v>5.583333333333333</v>
      </c>
      <c r="D407" s="17">
        <v>4.166666666666667</v>
      </c>
      <c r="E407" s="17">
        <v>4</v>
      </c>
      <c r="F407" s="17">
        <v>4</v>
      </c>
      <c r="G407" s="17">
        <v>4</v>
      </c>
      <c r="H407" s="86">
        <v>4.916666666666667</v>
      </c>
      <c r="I407" s="55">
        <v>5</v>
      </c>
      <c r="J407" s="22">
        <v>5</v>
      </c>
    </row>
    <row r="408" spans="2:10" x14ac:dyDescent="0.3">
      <c r="B408" s="3" t="s">
        <v>506</v>
      </c>
      <c r="C408" s="17">
        <v>7</v>
      </c>
      <c r="D408" s="17">
        <v>7</v>
      </c>
      <c r="E408" s="17">
        <v>7.083333333333333</v>
      </c>
      <c r="F408" s="17">
        <v>7</v>
      </c>
      <c r="G408" s="17">
        <v>7.583333333333333</v>
      </c>
      <c r="H408" s="86">
        <v>7.916666666666667</v>
      </c>
      <c r="I408" s="55">
        <v>8</v>
      </c>
      <c r="J408" s="22">
        <v>8</v>
      </c>
    </row>
    <row r="409" spans="2:10" x14ac:dyDescent="0.3">
      <c r="B409" s="3" t="s">
        <v>507</v>
      </c>
      <c r="C409" s="17">
        <v>5</v>
      </c>
      <c r="D409" s="17">
        <v>5</v>
      </c>
      <c r="E409" s="17">
        <v>5.75</v>
      </c>
      <c r="F409" s="17">
        <v>6.833333333333333</v>
      </c>
      <c r="G409" s="17">
        <v>8</v>
      </c>
      <c r="H409" s="86">
        <v>8.9166666666666661</v>
      </c>
      <c r="I409" s="55">
        <v>9</v>
      </c>
      <c r="J409" s="22">
        <v>9</v>
      </c>
    </row>
    <row r="410" spans="2:10" x14ac:dyDescent="0.3">
      <c r="B410" s="3" t="s">
        <v>508</v>
      </c>
      <c r="C410" s="17">
        <v>4</v>
      </c>
      <c r="D410" s="17">
        <v>4</v>
      </c>
      <c r="E410" s="17">
        <v>7.333333333333333</v>
      </c>
      <c r="F410" s="17">
        <v>8</v>
      </c>
      <c r="G410" s="17">
        <v>7</v>
      </c>
      <c r="H410" s="86">
        <v>6.916666666666667</v>
      </c>
      <c r="I410" s="55">
        <v>7</v>
      </c>
      <c r="J410" s="22">
        <v>7</v>
      </c>
    </row>
    <row r="411" spans="2:10" x14ac:dyDescent="0.3">
      <c r="B411" s="3" t="s">
        <v>509</v>
      </c>
      <c r="C411" s="17">
        <v>4</v>
      </c>
      <c r="D411" s="17">
        <v>4.75</v>
      </c>
      <c r="E411" s="17">
        <v>4.333333333333333</v>
      </c>
      <c r="F411" s="17">
        <v>4</v>
      </c>
      <c r="G411" s="17">
        <v>4.083333333333333</v>
      </c>
      <c r="H411" s="86">
        <v>5</v>
      </c>
      <c r="I411" s="55">
        <v>5</v>
      </c>
      <c r="J411" s="22">
        <v>5</v>
      </c>
    </row>
    <row r="412" spans="2:10" x14ac:dyDescent="0.3">
      <c r="B412" s="3" t="s">
        <v>510</v>
      </c>
      <c r="C412" s="17">
        <v>5</v>
      </c>
      <c r="D412" s="17">
        <v>5</v>
      </c>
      <c r="E412" s="17">
        <v>5</v>
      </c>
      <c r="F412" s="17">
        <v>5</v>
      </c>
      <c r="G412" s="17">
        <v>5</v>
      </c>
      <c r="H412" s="86">
        <v>5</v>
      </c>
      <c r="I412" s="55">
        <v>5</v>
      </c>
      <c r="J412" s="22">
        <v>5</v>
      </c>
    </row>
    <row r="413" spans="2:10" x14ac:dyDescent="0.3">
      <c r="B413" s="3" t="s">
        <v>511</v>
      </c>
      <c r="C413" s="17">
        <v>4</v>
      </c>
      <c r="D413" s="17">
        <v>4</v>
      </c>
      <c r="E413" s="17">
        <v>4</v>
      </c>
      <c r="F413" s="17">
        <v>4</v>
      </c>
      <c r="G413" s="17">
        <v>4</v>
      </c>
      <c r="H413" s="86">
        <v>4</v>
      </c>
      <c r="I413" s="55">
        <v>4</v>
      </c>
      <c r="J413" s="22">
        <v>4</v>
      </c>
    </row>
    <row r="414" spans="2:10" x14ac:dyDescent="0.3">
      <c r="B414" s="3" t="s">
        <v>512</v>
      </c>
      <c r="C414" s="17">
        <v>6.583333333333333</v>
      </c>
      <c r="D414" s="17">
        <v>6.916666666666667</v>
      </c>
      <c r="E414" s="17">
        <v>6.916666666666667</v>
      </c>
      <c r="F414" s="17">
        <v>7</v>
      </c>
      <c r="G414" s="17">
        <v>7</v>
      </c>
      <c r="H414" s="86">
        <v>7</v>
      </c>
      <c r="I414" s="55">
        <v>7</v>
      </c>
      <c r="J414" s="22">
        <v>7</v>
      </c>
    </row>
    <row r="415" spans="2:10" x14ac:dyDescent="0.3">
      <c r="B415" s="31" t="s">
        <v>194</v>
      </c>
      <c r="C415" s="48">
        <f t="shared" ref="C415:J415" si="42">+SUM(C416:C425)</f>
        <v>43.583333333333336</v>
      </c>
      <c r="D415" s="48">
        <f t="shared" si="42"/>
        <v>45.916666666666671</v>
      </c>
      <c r="E415" s="48">
        <f t="shared" si="42"/>
        <v>47.583333333333329</v>
      </c>
      <c r="F415" s="48">
        <f t="shared" si="42"/>
        <v>49.5</v>
      </c>
      <c r="G415" s="48">
        <f t="shared" si="42"/>
        <v>51.083333333333336</v>
      </c>
      <c r="H415" s="85">
        <f>+SUM(H416:H425)</f>
        <v>53.5</v>
      </c>
      <c r="I415" s="54">
        <f>+SUM(I416:I425)</f>
        <v>54</v>
      </c>
      <c r="J415" s="50">
        <f t="shared" si="42"/>
        <v>54</v>
      </c>
    </row>
    <row r="416" spans="2:10" x14ac:dyDescent="0.3">
      <c r="B416" s="3" t="s">
        <v>513</v>
      </c>
      <c r="C416" s="17">
        <v>7</v>
      </c>
      <c r="D416" s="17">
        <v>7.166666666666667</v>
      </c>
      <c r="E416" s="17">
        <v>8</v>
      </c>
      <c r="F416" s="17">
        <v>8</v>
      </c>
      <c r="G416" s="17">
        <v>7.583333333333333</v>
      </c>
      <c r="H416" s="86">
        <v>8</v>
      </c>
      <c r="I416" s="55">
        <v>8</v>
      </c>
      <c r="J416" s="22">
        <v>8</v>
      </c>
    </row>
    <row r="417" spans="2:10" x14ac:dyDescent="0.3">
      <c r="B417" s="3" t="s">
        <v>514</v>
      </c>
      <c r="C417" s="17">
        <v>4.583333333333333</v>
      </c>
      <c r="D417" s="17">
        <v>4.833333333333333</v>
      </c>
      <c r="E417" s="17">
        <v>5</v>
      </c>
      <c r="F417" s="17">
        <v>5</v>
      </c>
      <c r="G417" s="17">
        <v>4.666666666666667</v>
      </c>
      <c r="H417" s="86">
        <v>5</v>
      </c>
      <c r="I417" s="55">
        <v>5</v>
      </c>
      <c r="J417" s="22">
        <v>5</v>
      </c>
    </row>
    <row r="418" spans="2:10" x14ac:dyDescent="0.3">
      <c r="B418" s="3" t="s">
        <v>515</v>
      </c>
      <c r="C418" s="17">
        <v>4</v>
      </c>
      <c r="D418" s="17">
        <v>4</v>
      </c>
      <c r="E418" s="17">
        <v>4</v>
      </c>
      <c r="F418" s="17">
        <v>4</v>
      </c>
      <c r="G418" s="17">
        <v>4</v>
      </c>
      <c r="H418" s="86">
        <v>4</v>
      </c>
      <c r="I418" s="55">
        <v>4</v>
      </c>
      <c r="J418" s="22">
        <v>4</v>
      </c>
    </row>
    <row r="419" spans="2:10" x14ac:dyDescent="0.3">
      <c r="B419" s="3" t="s">
        <v>516</v>
      </c>
      <c r="C419" s="17">
        <v>2.1666666666666665</v>
      </c>
      <c r="D419" s="17">
        <v>3.4166666666666665</v>
      </c>
      <c r="E419" s="17">
        <v>3.3333333333333335</v>
      </c>
      <c r="F419" s="17">
        <v>4</v>
      </c>
      <c r="G419" s="17">
        <v>3.6666666666666665</v>
      </c>
      <c r="H419" s="86">
        <v>4</v>
      </c>
      <c r="I419" s="55">
        <v>4</v>
      </c>
      <c r="J419" s="22">
        <v>4</v>
      </c>
    </row>
    <row r="420" spans="2:10" x14ac:dyDescent="0.3">
      <c r="B420" s="3" t="s">
        <v>517</v>
      </c>
      <c r="C420" s="17">
        <v>1</v>
      </c>
      <c r="D420" s="17">
        <v>1</v>
      </c>
      <c r="E420" s="17">
        <v>1</v>
      </c>
      <c r="F420" s="17">
        <v>1</v>
      </c>
      <c r="G420" s="17">
        <v>1.8333333333333333</v>
      </c>
      <c r="H420" s="86">
        <v>3</v>
      </c>
      <c r="I420" s="55">
        <v>3</v>
      </c>
      <c r="J420" s="22">
        <v>3</v>
      </c>
    </row>
    <row r="421" spans="2:10" x14ac:dyDescent="0.3">
      <c r="B421" s="3" t="s">
        <v>518</v>
      </c>
      <c r="C421" s="17">
        <v>3.6666666666666665</v>
      </c>
      <c r="D421" s="17">
        <v>4.75</v>
      </c>
      <c r="E421" s="17">
        <v>4.5</v>
      </c>
      <c r="F421" s="17">
        <v>5.75</v>
      </c>
      <c r="G421" s="17">
        <v>7</v>
      </c>
      <c r="H421" s="86">
        <v>7</v>
      </c>
      <c r="I421" s="55">
        <v>7</v>
      </c>
      <c r="J421" s="22">
        <v>7</v>
      </c>
    </row>
    <row r="422" spans="2:10" x14ac:dyDescent="0.3">
      <c r="B422" s="3" t="s">
        <v>519</v>
      </c>
      <c r="C422" s="17">
        <v>1</v>
      </c>
      <c r="D422" s="17">
        <v>1</v>
      </c>
      <c r="E422" s="17">
        <v>1</v>
      </c>
      <c r="F422" s="17">
        <v>1</v>
      </c>
      <c r="G422" s="17">
        <v>1</v>
      </c>
      <c r="H422" s="86">
        <v>1</v>
      </c>
      <c r="I422" s="55">
        <v>1</v>
      </c>
      <c r="J422" s="22">
        <v>1</v>
      </c>
    </row>
    <row r="423" spans="2:10" x14ac:dyDescent="0.3">
      <c r="B423" s="3" t="s">
        <v>520</v>
      </c>
      <c r="C423" s="17">
        <v>8.25</v>
      </c>
      <c r="D423" s="17">
        <v>8</v>
      </c>
      <c r="E423" s="17">
        <v>8</v>
      </c>
      <c r="F423" s="17">
        <v>8</v>
      </c>
      <c r="G423" s="17">
        <v>8.25</v>
      </c>
      <c r="H423" s="86">
        <v>8</v>
      </c>
      <c r="I423" s="55">
        <v>8</v>
      </c>
      <c r="J423" s="22">
        <v>8</v>
      </c>
    </row>
    <row r="424" spans="2:10" x14ac:dyDescent="0.3">
      <c r="B424" s="3" t="s">
        <v>521</v>
      </c>
      <c r="C424" s="17">
        <v>8.5833333333333339</v>
      </c>
      <c r="D424" s="17">
        <v>9</v>
      </c>
      <c r="E424" s="17">
        <v>9.75</v>
      </c>
      <c r="F424" s="17">
        <v>10</v>
      </c>
      <c r="G424" s="17">
        <v>10</v>
      </c>
      <c r="H424" s="86">
        <v>10</v>
      </c>
      <c r="I424" s="55">
        <v>10</v>
      </c>
      <c r="J424" s="22">
        <v>10</v>
      </c>
    </row>
    <row r="425" spans="2:10" x14ac:dyDescent="0.3">
      <c r="B425" s="3" t="s">
        <v>522</v>
      </c>
      <c r="C425" s="17">
        <v>3.3333333333333335</v>
      </c>
      <c r="D425" s="17">
        <v>2.75</v>
      </c>
      <c r="E425" s="17">
        <v>3</v>
      </c>
      <c r="F425" s="17">
        <v>2.75</v>
      </c>
      <c r="G425" s="17">
        <v>3.0833333333333335</v>
      </c>
      <c r="H425" s="86">
        <v>3.5</v>
      </c>
      <c r="I425" s="55">
        <v>4</v>
      </c>
      <c r="J425" s="22">
        <v>4</v>
      </c>
    </row>
    <row r="426" spans="2:10" x14ac:dyDescent="0.3">
      <c r="B426" s="31" t="s">
        <v>195</v>
      </c>
      <c r="C426" s="48">
        <f t="shared" ref="C426:J426" si="43">+SUM(C427:C430)</f>
        <v>22.083333333333336</v>
      </c>
      <c r="D426" s="48">
        <f t="shared" si="43"/>
        <v>20.5</v>
      </c>
      <c r="E426" s="48">
        <f t="shared" si="43"/>
        <v>21.75</v>
      </c>
      <c r="F426" s="48">
        <f t="shared" si="43"/>
        <v>21.666666666666668</v>
      </c>
      <c r="G426" s="48">
        <f t="shared" si="43"/>
        <v>21.166666666666668</v>
      </c>
      <c r="H426" s="85">
        <f>+SUM(H427:H430)</f>
        <v>21.583333333333336</v>
      </c>
      <c r="I426" s="54">
        <f>+SUM(I427:I430)</f>
        <v>24</v>
      </c>
      <c r="J426" s="50">
        <f t="shared" si="43"/>
        <v>24</v>
      </c>
    </row>
    <row r="427" spans="2:10" x14ac:dyDescent="0.3">
      <c r="B427" s="3" t="s">
        <v>523</v>
      </c>
      <c r="C427" s="17">
        <v>3.0833333333333335</v>
      </c>
      <c r="D427" s="17">
        <v>3</v>
      </c>
      <c r="E427" s="17">
        <v>3.5833333333333335</v>
      </c>
      <c r="F427" s="17">
        <v>4.916666666666667</v>
      </c>
      <c r="G427" s="17">
        <v>5</v>
      </c>
      <c r="H427" s="86">
        <v>4.666666666666667</v>
      </c>
      <c r="I427" s="55">
        <v>4</v>
      </c>
      <c r="J427" s="22">
        <v>4</v>
      </c>
    </row>
    <row r="428" spans="2:10" x14ac:dyDescent="0.3">
      <c r="B428" s="3" t="s">
        <v>524</v>
      </c>
      <c r="C428" s="17">
        <v>6</v>
      </c>
      <c r="D428" s="17">
        <v>5.833333333333333</v>
      </c>
      <c r="E428" s="17">
        <v>5.916666666666667</v>
      </c>
      <c r="F428" s="17">
        <v>4.75</v>
      </c>
      <c r="G428" s="17">
        <v>5</v>
      </c>
      <c r="H428" s="86">
        <v>4.916666666666667</v>
      </c>
      <c r="I428" s="55">
        <v>6</v>
      </c>
      <c r="J428" s="22">
        <v>6</v>
      </c>
    </row>
    <row r="429" spans="2:10" x14ac:dyDescent="0.3">
      <c r="B429" s="3" t="s">
        <v>525</v>
      </c>
      <c r="C429" s="17">
        <v>6.083333333333333</v>
      </c>
      <c r="D429" s="17">
        <v>5.666666666666667</v>
      </c>
      <c r="E429" s="17">
        <v>5.25</v>
      </c>
      <c r="F429" s="17">
        <v>5</v>
      </c>
      <c r="G429" s="17">
        <v>4.666666666666667</v>
      </c>
      <c r="H429" s="86">
        <v>6</v>
      </c>
      <c r="I429" s="55">
        <v>7</v>
      </c>
      <c r="J429" s="22">
        <v>7</v>
      </c>
    </row>
    <row r="430" spans="2:10" x14ac:dyDescent="0.3">
      <c r="B430" s="3" t="s">
        <v>526</v>
      </c>
      <c r="C430" s="17">
        <v>6.916666666666667</v>
      </c>
      <c r="D430" s="17">
        <v>6</v>
      </c>
      <c r="E430" s="17">
        <v>7</v>
      </c>
      <c r="F430" s="17">
        <v>7</v>
      </c>
      <c r="G430" s="17">
        <v>6.5</v>
      </c>
      <c r="H430" s="86">
        <v>6</v>
      </c>
      <c r="I430" s="55">
        <v>7</v>
      </c>
      <c r="J430" s="22">
        <v>7</v>
      </c>
    </row>
    <row r="431" spans="2:10" x14ac:dyDescent="0.3">
      <c r="B431" s="31" t="s">
        <v>196</v>
      </c>
      <c r="C431" s="48">
        <f t="shared" ref="C431:J431" si="44">+SUM(C432:C441)</f>
        <v>74.666666666666671</v>
      </c>
      <c r="D431" s="48">
        <f t="shared" si="44"/>
        <v>76.333333333333329</v>
      </c>
      <c r="E431" s="48">
        <f t="shared" si="44"/>
        <v>77.333333333333329</v>
      </c>
      <c r="F431" s="48">
        <f t="shared" si="44"/>
        <v>79.083333333333343</v>
      </c>
      <c r="G431" s="48">
        <f t="shared" si="44"/>
        <v>78.916666666666671</v>
      </c>
      <c r="H431" s="85">
        <f>+SUM(H432:H441)</f>
        <v>81.083333333333329</v>
      </c>
      <c r="I431" s="54">
        <f>+SUM(I432:I441)</f>
        <v>77</v>
      </c>
      <c r="J431" s="50">
        <f t="shared" si="44"/>
        <v>77</v>
      </c>
    </row>
    <row r="432" spans="2:10" x14ac:dyDescent="0.3">
      <c r="B432" s="3" t="s">
        <v>527</v>
      </c>
      <c r="C432" s="17">
        <v>4.75</v>
      </c>
      <c r="D432" s="17">
        <v>3</v>
      </c>
      <c r="E432" s="17">
        <v>2.8333333333333335</v>
      </c>
      <c r="F432" s="17">
        <v>3</v>
      </c>
      <c r="G432" s="17">
        <v>3</v>
      </c>
      <c r="H432" s="86">
        <v>3.9166666666666665</v>
      </c>
      <c r="I432" s="55">
        <v>4</v>
      </c>
      <c r="J432" s="22">
        <v>4</v>
      </c>
    </row>
    <row r="433" spans="2:10" x14ac:dyDescent="0.3">
      <c r="B433" s="3" t="s">
        <v>528</v>
      </c>
      <c r="C433" s="17">
        <v>14.583333333333334</v>
      </c>
      <c r="D433" s="17">
        <v>14.083333333333334</v>
      </c>
      <c r="E433" s="17">
        <v>15.25</v>
      </c>
      <c r="F433" s="17">
        <v>14</v>
      </c>
      <c r="G433" s="17">
        <v>12.833333333333334</v>
      </c>
      <c r="H433" s="86">
        <v>12.333333333333334</v>
      </c>
      <c r="I433" s="55">
        <v>13</v>
      </c>
      <c r="J433" s="22">
        <v>13</v>
      </c>
    </row>
    <row r="434" spans="2:10" x14ac:dyDescent="0.3">
      <c r="B434" s="3" t="s">
        <v>529</v>
      </c>
      <c r="C434" s="17">
        <v>7.25</v>
      </c>
      <c r="D434" s="17">
        <v>6.666666666666667</v>
      </c>
      <c r="E434" s="17">
        <v>6</v>
      </c>
      <c r="F434" s="17">
        <v>6</v>
      </c>
      <c r="G434" s="17">
        <v>6</v>
      </c>
      <c r="H434" s="86">
        <v>6</v>
      </c>
      <c r="I434" s="55">
        <v>6</v>
      </c>
      <c r="J434" s="22">
        <v>6</v>
      </c>
    </row>
    <row r="435" spans="2:10" x14ac:dyDescent="0.3">
      <c r="B435" s="3" t="s">
        <v>530</v>
      </c>
      <c r="C435" s="17">
        <v>5.833333333333333</v>
      </c>
      <c r="D435" s="17">
        <v>5.833333333333333</v>
      </c>
      <c r="E435" s="17">
        <v>5.25</v>
      </c>
      <c r="F435" s="17">
        <v>4.583333333333333</v>
      </c>
      <c r="G435" s="17">
        <v>5.75</v>
      </c>
      <c r="H435" s="86">
        <v>5.25</v>
      </c>
      <c r="I435" s="55">
        <v>6</v>
      </c>
      <c r="J435" s="22">
        <v>6</v>
      </c>
    </row>
    <row r="436" spans="2:10" x14ac:dyDescent="0.3">
      <c r="B436" s="3" t="s">
        <v>531</v>
      </c>
      <c r="C436" s="17">
        <v>2.75</v>
      </c>
      <c r="D436" s="17">
        <v>2.8333333333333335</v>
      </c>
      <c r="E436" s="17">
        <v>3</v>
      </c>
      <c r="F436" s="17">
        <v>3</v>
      </c>
      <c r="G436" s="17">
        <v>3</v>
      </c>
      <c r="H436" s="86">
        <v>3.5833333333333335</v>
      </c>
      <c r="I436" s="66" t="s">
        <v>670</v>
      </c>
      <c r="J436" s="26" t="s">
        <v>670</v>
      </c>
    </row>
    <row r="437" spans="2:10" x14ac:dyDescent="0.3">
      <c r="B437" s="3" t="s">
        <v>532</v>
      </c>
      <c r="C437" s="17">
        <v>7.333333333333333</v>
      </c>
      <c r="D437" s="17">
        <v>7.916666666666667</v>
      </c>
      <c r="E437" s="17">
        <v>7.833333333333333</v>
      </c>
      <c r="F437" s="17">
        <v>7.916666666666667</v>
      </c>
      <c r="G437" s="17">
        <v>7</v>
      </c>
      <c r="H437" s="86">
        <v>7</v>
      </c>
      <c r="I437" s="55">
        <v>7</v>
      </c>
      <c r="J437" s="22">
        <v>7</v>
      </c>
    </row>
    <row r="438" spans="2:10" x14ac:dyDescent="0.3">
      <c r="B438" s="3" t="s">
        <v>533</v>
      </c>
      <c r="C438" s="17">
        <v>9</v>
      </c>
      <c r="D438" s="17">
        <v>13.916666666666666</v>
      </c>
      <c r="E438" s="17">
        <v>15.333333333333334</v>
      </c>
      <c r="F438" s="17">
        <v>14.833333333333334</v>
      </c>
      <c r="G438" s="17">
        <v>13.333333333333334</v>
      </c>
      <c r="H438" s="86">
        <v>13.916666666666666</v>
      </c>
      <c r="I438" s="55">
        <v>14</v>
      </c>
      <c r="J438" s="22">
        <v>14</v>
      </c>
    </row>
    <row r="439" spans="2:10" x14ac:dyDescent="0.3">
      <c r="B439" s="3" t="s">
        <v>534</v>
      </c>
      <c r="C439" s="17">
        <v>12</v>
      </c>
      <c r="D439" s="17">
        <v>11.083333333333334</v>
      </c>
      <c r="E439" s="17">
        <v>10.833333333333334</v>
      </c>
      <c r="F439" s="17">
        <v>12.5</v>
      </c>
      <c r="G439" s="17">
        <v>13</v>
      </c>
      <c r="H439" s="86">
        <v>16.25</v>
      </c>
      <c r="I439" s="55">
        <v>18</v>
      </c>
      <c r="J439" s="22">
        <v>18</v>
      </c>
    </row>
    <row r="440" spans="2:10" x14ac:dyDescent="0.3">
      <c r="B440" s="3" t="s">
        <v>535</v>
      </c>
      <c r="C440" s="17">
        <v>5.166666666666667</v>
      </c>
      <c r="D440" s="17">
        <v>5</v>
      </c>
      <c r="E440" s="17">
        <v>5</v>
      </c>
      <c r="F440" s="17">
        <v>8</v>
      </c>
      <c r="G440" s="17">
        <v>10.916666666666666</v>
      </c>
      <c r="H440" s="86">
        <v>8</v>
      </c>
      <c r="I440" s="55">
        <v>5</v>
      </c>
      <c r="J440" s="22">
        <v>5</v>
      </c>
    </row>
    <row r="441" spans="2:10" x14ac:dyDescent="0.3">
      <c r="B441" s="3" t="s">
        <v>536</v>
      </c>
      <c r="C441" s="17">
        <v>6</v>
      </c>
      <c r="D441" s="17">
        <v>6</v>
      </c>
      <c r="E441" s="17">
        <v>6</v>
      </c>
      <c r="F441" s="17">
        <v>5.25</v>
      </c>
      <c r="G441" s="17">
        <v>4.083333333333333</v>
      </c>
      <c r="H441" s="86">
        <v>4.833333333333333</v>
      </c>
      <c r="I441" s="55">
        <v>4</v>
      </c>
      <c r="J441" s="22">
        <v>4</v>
      </c>
    </row>
    <row r="442" spans="2:10" x14ac:dyDescent="0.3">
      <c r="B442" s="31" t="s">
        <v>197</v>
      </c>
      <c r="C442" s="48">
        <f t="shared" ref="C442:J442" si="45">+SUM(C443:C448)</f>
        <v>60.416666666666657</v>
      </c>
      <c r="D442" s="48">
        <f t="shared" si="45"/>
        <v>66</v>
      </c>
      <c r="E442" s="48">
        <f t="shared" si="45"/>
        <v>69.25</v>
      </c>
      <c r="F442" s="48">
        <f t="shared" si="45"/>
        <v>71.583333333333343</v>
      </c>
      <c r="G442" s="48">
        <f t="shared" si="45"/>
        <v>74.166666666666657</v>
      </c>
      <c r="H442" s="85">
        <f>+SUM(H443:H448)</f>
        <v>78.000000000000014</v>
      </c>
      <c r="I442" s="54">
        <f>+SUM(I443:I448)</f>
        <v>62</v>
      </c>
      <c r="J442" s="50">
        <f t="shared" si="45"/>
        <v>62</v>
      </c>
    </row>
    <row r="443" spans="2:10" x14ac:dyDescent="0.3">
      <c r="B443" s="3" t="s">
        <v>537</v>
      </c>
      <c r="C443" s="17">
        <v>1</v>
      </c>
      <c r="D443" s="17">
        <v>1</v>
      </c>
      <c r="E443" s="17">
        <v>1</v>
      </c>
      <c r="F443" s="17">
        <v>1</v>
      </c>
      <c r="G443" s="17">
        <v>1</v>
      </c>
      <c r="H443" s="86">
        <v>1</v>
      </c>
      <c r="I443" s="55">
        <v>1</v>
      </c>
      <c r="J443" s="22">
        <v>1</v>
      </c>
    </row>
    <row r="444" spans="2:10" x14ac:dyDescent="0.3">
      <c r="B444" s="3" t="s">
        <v>538</v>
      </c>
      <c r="C444" s="17">
        <v>5</v>
      </c>
      <c r="D444" s="17">
        <v>4.333333333333333</v>
      </c>
      <c r="E444" s="17">
        <v>4.833333333333333</v>
      </c>
      <c r="F444" s="17">
        <v>5</v>
      </c>
      <c r="G444" s="17">
        <v>5</v>
      </c>
      <c r="H444" s="86">
        <v>5</v>
      </c>
      <c r="I444" s="55">
        <v>5</v>
      </c>
      <c r="J444" s="22">
        <v>5</v>
      </c>
    </row>
    <row r="445" spans="2:10" x14ac:dyDescent="0.3">
      <c r="B445" s="3" t="s">
        <v>539</v>
      </c>
      <c r="C445" s="17">
        <v>19.083333333333332</v>
      </c>
      <c r="D445" s="17">
        <v>21.416666666666668</v>
      </c>
      <c r="E445" s="17">
        <v>22.416666666666668</v>
      </c>
      <c r="F445" s="17">
        <v>23.666666666666668</v>
      </c>
      <c r="G445" s="17">
        <v>26.833333333333332</v>
      </c>
      <c r="H445" s="86">
        <v>26.666666666666668</v>
      </c>
      <c r="I445" s="55">
        <v>27</v>
      </c>
      <c r="J445" s="22">
        <v>27</v>
      </c>
    </row>
    <row r="446" spans="2:10" x14ac:dyDescent="0.3">
      <c r="B446" s="3" t="s">
        <v>540</v>
      </c>
      <c r="C446" s="17">
        <v>7</v>
      </c>
      <c r="D446" s="17">
        <v>12</v>
      </c>
      <c r="E446" s="17">
        <v>15.75</v>
      </c>
      <c r="F446" s="17">
        <v>16.583333333333332</v>
      </c>
      <c r="G446" s="17">
        <v>15.166666666666666</v>
      </c>
      <c r="H446" s="86">
        <v>17.166666666666668</v>
      </c>
      <c r="I446" s="66" t="s">
        <v>670</v>
      </c>
      <c r="J446" s="26" t="s">
        <v>670</v>
      </c>
    </row>
    <row r="447" spans="2:10" x14ac:dyDescent="0.3">
      <c r="B447" s="3" t="s">
        <v>541</v>
      </c>
      <c r="C447" s="17">
        <v>17.333333333333332</v>
      </c>
      <c r="D447" s="17">
        <v>16.5</v>
      </c>
      <c r="E447" s="17">
        <v>14.333333333333334</v>
      </c>
      <c r="F447" s="17">
        <v>14.333333333333334</v>
      </c>
      <c r="G447" s="17">
        <v>15.416666666666666</v>
      </c>
      <c r="H447" s="86">
        <v>16.25</v>
      </c>
      <c r="I447" s="55">
        <v>17</v>
      </c>
      <c r="J447" s="22">
        <v>17</v>
      </c>
    </row>
    <row r="448" spans="2:10" x14ac:dyDescent="0.3">
      <c r="B448" s="3" t="s">
        <v>542</v>
      </c>
      <c r="C448" s="17">
        <v>11</v>
      </c>
      <c r="D448" s="17">
        <v>10.75</v>
      </c>
      <c r="E448" s="17">
        <v>10.916666666666666</v>
      </c>
      <c r="F448" s="17">
        <v>11</v>
      </c>
      <c r="G448" s="17">
        <v>10.75</v>
      </c>
      <c r="H448" s="86">
        <v>11.916666666666666</v>
      </c>
      <c r="I448" s="55">
        <v>12</v>
      </c>
      <c r="J448" s="22">
        <v>12</v>
      </c>
    </row>
    <row r="449" spans="2:10" x14ac:dyDescent="0.3">
      <c r="B449" s="31" t="s">
        <v>198</v>
      </c>
      <c r="C449" s="48">
        <f t="shared" ref="C449:J449" si="46">+SUM(C450:C457)</f>
        <v>38.333333333333329</v>
      </c>
      <c r="D449" s="48">
        <f t="shared" si="46"/>
        <v>37.416666666666664</v>
      </c>
      <c r="E449" s="48">
        <f t="shared" si="46"/>
        <v>40.916666666666671</v>
      </c>
      <c r="F449" s="48">
        <f t="shared" si="46"/>
        <v>43</v>
      </c>
      <c r="G449" s="48">
        <f t="shared" si="46"/>
        <v>44.666666666666664</v>
      </c>
      <c r="H449" s="85">
        <f>+SUM(H450:H457)</f>
        <v>46.416666666666664</v>
      </c>
      <c r="I449" s="54">
        <f>+SUM(I450:I457)</f>
        <v>37</v>
      </c>
      <c r="J449" s="50">
        <f t="shared" si="46"/>
        <v>37</v>
      </c>
    </row>
    <row r="450" spans="2:10" x14ac:dyDescent="0.3">
      <c r="B450" s="3" t="s">
        <v>543</v>
      </c>
      <c r="C450" s="17">
        <v>2</v>
      </c>
      <c r="D450" s="17">
        <v>2.3333333333333335</v>
      </c>
      <c r="E450" s="17">
        <v>3.8333333333333335</v>
      </c>
      <c r="F450" s="17">
        <v>4</v>
      </c>
      <c r="G450" s="17">
        <v>4</v>
      </c>
      <c r="H450" s="86">
        <v>4</v>
      </c>
      <c r="I450" s="55">
        <v>4</v>
      </c>
      <c r="J450" s="22">
        <v>4</v>
      </c>
    </row>
    <row r="451" spans="2:10" x14ac:dyDescent="0.3">
      <c r="B451" s="3" t="s">
        <v>544</v>
      </c>
      <c r="C451" s="17">
        <v>7</v>
      </c>
      <c r="D451" s="17">
        <v>7</v>
      </c>
      <c r="E451" s="17">
        <v>7</v>
      </c>
      <c r="F451" s="17">
        <v>7</v>
      </c>
      <c r="G451" s="17">
        <v>9.5</v>
      </c>
      <c r="H451" s="86">
        <v>9.9166666666666661</v>
      </c>
      <c r="I451" s="55">
        <v>8</v>
      </c>
      <c r="J451" s="22">
        <v>8</v>
      </c>
    </row>
    <row r="452" spans="2:10" x14ac:dyDescent="0.3">
      <c r="B452" s="3" t="s">
        <v>545</v>
      </c>
      <c r="C452" s="17">
        <v>5.083333333333333</v>
      </c>
      <c r="D452" s="17">
        <v>5</v>
      </c>
      <c r="E452" s="17">
        <v>5</v>
      </c>
      <c r="F452" s="17">
        <v>5.666666666666667</v>
      </c>
      <c r="G452" s="17">
        <v>6</v>
      </c>
      <c r="H452" s="86">
        <v>6</v>
      </c>
      <c r="I452" s="66" t="s">
        <v>670</v>
      </c>
      <c r="J452" s="26" t="s">
        <v>670</v>
      </c>
    </row>
    <row r="453" spans="2:10" x14ac:dyDescent="0.3">
      <c r="B453" s="3" t="s">
        <v>546</v>
      </c>
      <c r="C453" s="17">
        <v>2</v>
      </c>
      <c r="D453" s="17">
        <v>1.9166666666666667</v>
      </c>
      <c r="E453" s="17">
        <v>2</v>
      </c>
      <c r="F453" s="17">
        <v>2.8333333333333335</v>
      </c>
      <c r="G453" s="17">
        <v>3</v>
      </c>
      <c r="H453" s="86">
        <v>3</v>
      </c>
      <c r="I453" s="55">
        <v>3</v>
      </c>
      <c r="J453" s="22">
        <v>3</v>
      </c>
    </row>
    <row r="454" spans="2:10" x14ac:dyDescent="0.3">
      <c r="B454" s="3" t="s">
        <v>547</v>
      </c>
      <c r="C454" s="17">
        <v>6</v>
      </c>
      <c r="D454" s="17">
        <v>5</v>
      </c>
      <c r="E454" s="17">
        <v>5.333333333333333</v>
      </c>
      <c r="F454" s="17">
        <v>5.5</v>
      </c>
      <c r="G454" s="17">
        <v>5</v>
      </c>
      <c r="H454" s="86">
        <v>5</v>
      </c>
      <c r="I454" s="55">
        <v>5</v>
      </c>
      <c r="J454" s="22">
        <v>5</v>
      </c>
    </row>
    <row r="455" spans="2:10" x14ac:dyDescent="0.3">
      <c r="B455" s="3" t="s">
        <v>548</v>
      </c>
      <c r="C455" s="17">
        <v>8.25</v>
      </c>
      <c r="D455" s="17">
        <v>7.333333333333333</v>
      </c>
      <c r="E455" s="17">
        <v>8.75</v>
      </c>
      <c r="F455" s="17">
        <v>9</v>
      </c>
      <c r="G455" s="17">
        <v>7.416666666666667</v>
      </c>
      <c r="H455" s="86">
        <v>7</v>
      </c>
      <c r="I455" s="55">
        <v>7</v>
      </c>
      <c r="J455" s="22">
        <v>7</v>
      </c>
    </row>
    <row r="456" spans="2:10" x14ac:dyDescent="0.3">
      <c r="B456" s="3" t="s">
        <v>549</v>
      </c>
      <c r="C456" s="17">
        <v>6</v>
      </c>
      <c r="D456" s="17">
        <v>6.833333333333333</v>
      </c>
      <c r="E456" s="17">
        <v>7</v>
      </c>
      <c r="F456" s="17">
        <v>7</v>
      </c>
      <c r="G456" s="17">
        <v>8.6666666666666661</v>
      </c>
      <c r="H456" s="86">
        <v>10.5</v>
      </c>
      <c r="I456" s="55">
        <v>10</v>
      </c>
      <c r="J456" s="22">
        <v>10</v>
      </c>
    </row>
    <row r="457" spans="2:10" x14ac:dyDescent="0.3">
      <c r="B457" s="3" t="s">
        <v>550</v>
      </c>
      <c r="C457" s="17">
        <v>2</v>
      </c>
      <c r="D457" s="17">
        <v>2</v>
      </c>
      <c r="E457" s="17">
        <v>2</v>
      </c>
      <c r="F457" s="17">
        <v>2</v>
      </c>
      <c r="G457" s="17">
        <v>1.0833333333333333</v>
      </c>
      <c r="H457" s="86">
        <v>1</v>
      </c>
      <c r="I457" s="66" t="s">
        <v>670</v>
      </c>
      <c r="J457" s="26" t="s">
        <v>670</v>
      </c>
    </row>
    <row r="458" spans="2:10" x14ac:dyDescent="0.3">
      <c r="B458" s="31" t="s">
        <v>199</v>
      </c>
      <c r="C458" s="48">
        <f t="shared" ref="C458:J458" si="47">+SUM(C459:C474)</f>
        <v>195.91666666666666</v>
      </c>
      <c r="D458" s="48">
        <f t="shared" si="47"/>
        <v>202.58333333333331</v>
      </c>
      <c r="E458" s="48">
        <f t="shared" si="47"/>
        <v>221.58333333333334</v>
      </c>
      <c r="F458" s="48">
        <f t="shared" si="47"/>
        <v>245.08333333333334</v>
      </c>
      <c r="G458" s="48">
        <f t="shared" si="47"/>
        <v>253.66666666666666</v>
      </c>
      <c r="H458" s="85">
        <f>+SUM(H459:H474)</f>
        <v>257.16666666666663</v>
      </c>
      <c r="I458" s="54">
        <f>+SUM(I459:I474)</f>
        <v>274</v>
      </c>
      <c r="J458" s="50">
        <f t="shared" si="47"/>
        <v>274</v>
      </c>
    </row>
    <row r="459" spans="2:10" x14ac:dyDescent="0.3">
      <c r="B459" s="3" t="s">
        <v>551</v>
      </c>
      <c r="C459" s="17">
        <v>6.916666666666667</v>
      </c>
      <c r="D459" s="17">
        <v>11.25</v>
      </c>
      <c r="E459" s="17">
        <v>14.166666666666666</v>
      </c>
      <c r="F459" s="17">
        <v>20.583333333333332</v>
      </c>
      <c r="G459" s="17">
        <v>23.333333333333332</v>
      </c>
      <c r="H459" s="86">
        <v>21.666666666666668</v>
      </c>
      <c r="I459" s="55">
        <v>23</v>
      </c>
      <c r="J459" s="22">
        <v>23</v>
      </c>
    </row>
    <row r="460" spans="2:10" x14ac:dyDescent="0.3">
      <c r="B460" s="3" t="s">
        <v>552</v>
      </c>
      <c r="C460" s="17">
        <v>8.3333333333333339</v>
      </c>
      <c r="D460" s="17">
        <v>8.5</v>
      </c>
      <c r="E460" s="17">
        <v>7.75</v>
      </c>
      <c r="F460" s="17">
        <v>7</v>
      </c>
      <c r="G460" s="17">
        <v>5.916666666666667</v>
      </c>
      <c r="H460" s="86">
        <v>5.666666666666667</v>
      </c>
      <c r="I460" s="55">
        <v>6</v>
      </c>
      <c r="J460" s="22">
        <v>6</v>
      </c>
    </row>
    <row r="461" spans="2:10" x14ac:dyDescent="0.3">
      <c r="B461" s="3" t="s">
        <v>553</v>
      </c>
      <c r="C461" s="17">
        <v>11.916666666666666</v>
      </c>
      <c r="D461" s="17">
        <v>13.666666666666666</v>
      </c>
      <c r="E461" s="17">
        <v>13.5</v>
      </c>
      <c r="F461" s="17">
        <v>14</v>
      </c>
      <c r="G461" s="17">
        <v>14.166666666666666</v>
      </c>
      <c r="H461" s="86">
        <v>12.833333333333334</v>
      </c>
      <c r="I461" s="55">
        <v>16</v>
      </c>
      <c r="J461" s="22">
        <v>16</v>
      </c>
    </row>
    <row r="462" spans="2:10" x14ac:dyDescent="0.3">
      <c r="B462" s="3" t="s">
        <v>554</v>
      </c>
      <c r="C462" s="17">
        <v>7.416666666666667</v>
      </c>
      <c r="D462" s="17">
        <v>5.75</v>
      </c>
      <c r="E462" s="17">
        <v>4.583333333333333</v>
      </c>
      <c r="F462" s="17">
        <v>3.3333333333333335</v>
      </c>
      <c r="G462" s="17">
        <v>3</v>
      </c>
      <c r="H462" s="86">
        <v>3</v>
      </c>
      <c r="I462" s="55">
        <v>3</v>
      </c>
      <c r="J462" s="22">
        <v>3</v>
      </c>
    </row>
    <row r="463" spans="2:10" x14ac:dyDescent="0.3">
      <c r="B463" s="3" t="s">
        <v>555</v>
      </c>
      <c r="C463" s="17">
        <v>9.25</v>
      </c>
      <c r="D463" s="17">
        <v>8.8333333333333339</v>
      </c>
      <c r="E463" s="17">
        <v>9</v>
      </c>
      <c r="F463" s="17">
        <v>9</v>
      </c>
      <c r="G463" s="17">
        <v>9</v>
      </c>
      <c r="H463" s="86">
        <v>9</v>
      </c>
      <c r="I463" s="55">
        <v>9</v>
      </c>
      <c r="J463" s="22">
        <v>9</v>
      </c>
    </row>
    <row r="464" spans="2:10" x14ac:dyDescent="0.3">
      <c r="B464" s="3" t="s">
        <v>556</v>
      </c>
      <c r="C464" s="17">
        <v>9.5</v>
      </c>
      <c r="D464" s="17">
        <v>10.666666666666666</v>
      </c>
      <c r="E464" s="17">
        <v>12</v>
      </c>
      <c r="F464" s="17">
        <v>14.333333333333334</v>
      </c>
      <c r="G464" s="17">
        <v>14.75</v>
      </c>
      <c r="H464" s="86">
        <v>14.916666666666666</v>
      </c>
      <c r="I464" s="55">
        <v>15</v>
      </c>
      <c r="J464" s="22">
        <v>15</v>
      </c>
    </row>
    <row r="465" spans="2:10" x14ac:dyDescent="0.3">
      <c r="B465" s="3" t="s">
        <v>557</v>
      </c>
      <c r="C465" s="17">
        <v>8.8333333333333339</v>
      </c>
      <c r="D465" s="17">
        <v>9</v>
      </c>
      <c r="E465" s="17">
        <v>16.416666666666668</v>
      </c>
      <c r="F465" s="17">
        <v>20.833333333333332</v>
      </c>
      <c r="G465" s="17">
        <v>24</v>
      </c>
      <c r="H465" s="86">
        <v>21.333333333333332</v>
      </c>
      <c r="I465" s="55">
        <v>21</v>
      </c>
      <c r="J465" s="22">
        <v>21</v>
      </c>
    </row>
    <row r="466" spans="2:10" x14ac:dyDescent="0.3">
      <c r="B466" s="3" t="s">
        <v>558</v>
      </c>
      <c r="C466" s="17">
        <v>11</v>
      </c>
      <c r="D466" s="17">
        <v>10.75</v>
      </c>
      <c r="E466" s="17">
        <v>10.75</v>
      </c>
      <c r="F466" s="17">
        <v>11</v>
      </c>
      <c r="G466" s="17">
        <v>10.5</v>
      </c>
      <c r="H466" s="86">
        <v>10</v>
      </c>
      <c r="I466" s="55">
        <v>10</v>
      </c>
      <c r="J466" s="22">
        <v>10</v>
      </c>
    </row>
    <row r="467" spans="2:10" x14ac:dyDescent="0.3">
      <c r="B467" s="3" t="s">
        <v>559</v>
      </c>
      <c r="C467" s="17">
        <v>5.416666666666667</v>
      </c>
      <c r="D467" s="17">
        <v>5.666666666666667</v>
      </c>
      <c r="E467" s="17">
        <v>5.916666666666667</v>
      </c>
      <c r="F467" s="17">
        <v>6</v>
      </c>
      <c r="G467" s="17">
        <v>6.333333333333333</v>
      </c>
      <c r="H467" s="86">
        <v>10.416666666666666</v>
      </c>
      <c r="I467" s="55">
        <v>11</v>
      </c>
      <c r="J467" s="22">
        <v>11</v>
      </c>
    </row>
    <row r="468" spans="2:10" x14ac:dyDescent="0.3">
      <c r="B468" s="3" t="s">
        <v>560</v>
      </c>
      <c r="C468" s="17">
        <v>7.416666666666667</v>
      </c>
      <c r="D468" s="17">
        <v>6.5</v>
      </c>
      <c r="E468" s="17">
        <v>7.583333333333333</v>
      </c>
      <c r="F468" s="17">
        <v>12.583333333333334</v>
      </c>
      <c r="G468" s="17">
        <v>15</v>
      </c>
      <c r="H468" s="86">
        <v>14.5</v>
      </c>
      <c r="I468" s="55">
        <v>21</v>
      </c>
      <c r="J468" s="22">
        <v>21</v>
      </c>
    </row>
    <row r="469" spans="2:10" x14ac:dyDescent="0.3">
      <c r="B469" s="3" t="s">
        <v>561</v>
      </c>
      <c r="C469" s="17">
        <v>13</v>
      </c>
      <c r="D469" s="17">
        <v>14.583333333333334</v>
      </c>
      <c r="E469" s="17">
        <v>14.75</v>
      </c>
      <c r="F469" s="17">
        <v>17.833333333333332</v>
      </c>
      <c r="G469" s="17">
        <v>17.25</v>
      </c>
      <c r="H469" s="86">
        <v>18.75</v>
      </c>
      <c r="I469" s="55">
        <v>17</v>
      </c>
      <c r="J469" s="22">
        <v>17</v>
      </c>
    </row>
    <row r="470" spans="2:10" x14ac:dyDescent="0.3">
      <c r="B470" s="3" t="s">
        <v>562</v>
      </c>
      <c r="C470" s="17">
        <v>23</v>
      </c>
      <c r="D470" s="17">
        <v>22.333333333333332</v>
      </c>
      <c r="E470" s="17">
        <v>25</v>
      </c>
      <c r="F470" s="17">
        <v>27</v>
      </c>
      <c r="G470" s="17">
        <v>26.166666666666668</v>
      </c>
      <c r="H470" s="86">
        <v>26.166666666666668</v>
      </c>
      <c r="I470" s="55">
        <v>26</v>
      </c>
      <c r="J470" s="22">
        <v>26</v>
      </c>
    </row>
    <row r="471" spans="2:10" x14ac:dyDescent="0.3">
      <c r="B471" s="3" t="s">
        <v>563</v>
      </c>
      <c r="C471" s="17">
        <v>11.916666666666666</v>
      </c>
      <c r="D471" s="17">
        <v>11</v>
      </c>
      <c r="E471" s="17">
        <v>9.1666666666666661</v>
      </c>
      <c r="F471" s="17">
        <v>11</v>
      </c>
      <c r="G471" s="17">
        <v>11</v>
      </c>
      <c r="H471" s="86">
        <v>11</v>
      </c>
      <c r="I471" s="55">
        <v>11</v>
      </c>
      <c r="J471" s="22">
        <v>11</v>
      </c>
    </row>
    <row r="472" spans="2:10" x14ac:dyDescent="0.3">
      <c r="B472" s="3" t="s">
        <v>564</v>
      </c>
      <c r="C472" s="17">
        <v>30</v>
      </c>
      <c r="D472" s="17">
        <v>31</v>
      </c>
      <c r="E472" s="17">
        <v>32.75</v>
      </c>
      <c r="F472" s="17">
        <v>32.833333333333336</v>
      </c>
      <c r="G472" s="17">
        <v>31.333333333333332</v>
      </c>
      <c r="H472" s="86">
        <v>30</v>
      </c>
      <c r="I472" s="55">
        <v>30</v>
      </c>
      <c r="J472" s="22">
        <v>30</v>
      </c>
    </row>
    <row r="473" spans="2:10" x14ac:dyDescent="0.3">
      <c r="B473" s="3" t="s">
        <v>565</v>
      </c>
      <c r="C473" s="17">
        <v>21.666666666666668</v>
      </c>
      <c r="D473" s="17">
        <v>21.166666666666668</v>
      </c>
      <c r="E473" s="17">
        <v>27.333333333333332</v>
      </c>
      <c r="F473" s="17">
        <v>27.75</v>
      </c>
      <c r="G473" s="17">
        <v>29.416666666666668</v>
      </c>
      <c r="H473" s="86">
        <v>31.166666666666668</v>
      </c>
      <c r="I473" s="55">
        <v>38</v>
      </c>
      <c r="J473" s="22">
        <v>38</v>
      </c>
    </row>
    <row r="474" spans="2:10" x14ac:dyDescent="0.3">
      <c r="B474" s="3" t="s">
        <v>585</v>
      </c>
      <c r="C474" s="17">
        <v>10.333333333333334</v>
      </c>
      <c r="D474" s="17">
        <v>11.916666666666666</v>
      </c>
      <c r="E474" s="17">
        <v>10.916666666666666</v>
      </c>
      <c r="F474" s="17">
        <v>10</v>
      </c>
      <c r="G474" s="17">
        <v>12.5</v>
      </c>
      <c r="H474" s="86">
        <v>16.75</v>
      </c>
      <c r="I474" s="55">
        <v>17</v>
      </c>
      <c r="J474" s="22">
        <v>17</v>
      </c>
    </row>
    <row r="475" spans="2:10" x14ac:dyDescent="0.3">
      <c r="B475" s="31" t="s">
        <v>200</v>
      </c>
      <c r="C475" s="48">
        <f t="shared" ref="C475:J475" si="48">+SUM(C476:C478)</f>
        <v>20</v>
      </c>
      <c r="D475" s="48">
        <f t="shared" si="48"/>
        <v>22</v>
      </c>
      <c r="E475" s="48">
        <f t="shared" si="48"/>
        <v>22</v>
      </c>
      <c r="F475" s="48">
        <f t="shared" si="48"/>
        <v>23.166666666666668</v>
      </c>
      <c r="G475" s="48">
        <f t="shared" si="48"/>
        <v>24.5</v>
      </c>
      <c r="H475" s="85">
        <f>+SUM(H476:H478)</f>
        <v>25.166666666666664</v>
      </c>
      <c r="I475" s="54">
        <f>+SUM(I476:I478)</f>
        <v>24</v>
      </c>
      <c r="J475" s="50">
        <f t="shared" si="48"/>
        <v>24</v>
      </c>
    </row>
    <row r="476" spans="2:10" x14ac:dyDescent="0.3">
      <c r="B476" s="3" t="s">
        <v>566</v>
      </c>
      <c r="C476" s="17">
        <v>7.5</v>
      </c>
      <c r="D476" s="17">
        <v>9.4166666666666661</v>
      </c>
      <c r="E476" s="17">
        <v>9</v>
      </c>
      <c r="F476" s="17">
        <v>9</v>
      </c>
      <c r="G476" s="17">
        <v>8.9166666666666661</v>
      </c>
      <c r="H476" s="86">
        <v>9.1666666666666661</v>
      </c>
      <c r="I476" s="55">
        <v>8</v>
      </c>
      <c r="J476" s="22">
        <v>8</v>
      </c>
    </row>
    <row r="477" spans="2:10" x14ac:dyDescent="0.3">
      <c r="B477" s="3" t="s">
        <v>567</v>
      </c>
      <c r="C477" s="17">
        <v>6.416666666666667</v>
      </c>
      <c r="D477" s="17">
        <v>5.75</v>
      </c>
      <c r="E477" s="17">
        <v>6</v>
      </c>
      <c r="F477" s="17">
        <v>7.166666666666667</v>
      </c>
      <c r="G477" s="17">
        <v>8.5833333333333339</v>
      </c>
      <c r="H477" s="86">
        <v>9</v>
      </c>
      <c r="I477" s="55">
        <v>9</v>
      </c>
      <c r="J477" s="22">
        <v>9</v>
      </c>
    </row>
    <row r="478" spans="2:10" x14ac:dyDescent="0.3">
      <c r="B478" s="3" t="s">
        <v>568</v>
      </c>
      <c r="C478" s="17">
        <v>6.083333333333333</v>
      </c>
      <c r="D478" s="17">
        <v>6.833333333333333</v>
      </c>
      <c r="E478" s="17">
        <v>7</v>
      </c>
      <c r="F478" s="17">
        <v>7</v>
      </c>
      <c r="G478" s="17">
        <v>7</v>
      </c>
      <c r="H478" s="86">
        <v>7</v>
      </c>
      <c r="I478" s="55">
        <v>7</v>
      </c>
      <c r="J478" s="22">
        <v>7</v>
      </c>
    </row>
    <row r="479" spans="2:10" x14ac:dyDescent="0.3">
      <c r="B479" s="31" t="s">
        <v>201</v>
      </c>
      <c r="C479" s="48">
        <f t="shared" ref="C479:J479" si="49">+SUM(C480:C483)</f>
        <v>31.000000000000004</v>
      </c>
      <c r="D479" s="48">
        <f t="shared" si="49"/>
        <v>27.416666666666668</v>
      </c>
      <c r="E479" s="48">
        <f t="shared" si="49"/>
        <v>26.083333333333336</v>
      </c>
      <c r="F479" s="48">
        <f t="shared" si="49"/>
        <v>25</v>
      </c>
      <c r="G479" s="48">
        <f t="shared" si="49"/>
        <v>27.5</v>
      </c>
      <c r="H479" s="85">
        <f>+SUM(H480:H483)</f>
        <v>30.333333333333332</v>
      </c>
      <c r="I479" s="54">
        <f>+SUM(I480:I483)</f>
        <v>32</v>
      </c>
      <c r="J479" s="50">
        <f t="shared" si="49"/>
        <v>32</v>
      </c>
    </row>
    <row r="480" spans="2:10" x14ac:dyDescent="0.3">
      <c r="B480" s="3" t="s">
        <v>569</v>
      </c>
      <c r="C480" s="17">
        <v>12.083333333333334</v>
      </c>
      <c r="D480" s="17">
        <v>9.8333333333333339</v>
      </c>
      <c r="E480" s="17">
        <v>9</v>
      </c>
      <c r="F480" s="17">
        <v>9</v>
      </c>
      <c r="G480" s="17">
        <v>11.5</v>
      </c>
      <c r="H480" s="86">
        <v>13.666666666666666</v>
      </c>
      <c r="I480" s="55">
        <v>14</v>
      </c>
      <c r="J480" s="22">
        <v>14</v>
      </c>
    </row>
    <row r="481" spans="2:10" x14ac:dyDescent="0.3">
      <c r="B481" s="3" t="s">
        <v>570</v>
      </c>
      <c r="C481" s="17">
        <v>7</v>
      </c>
      <c r="D481" s="17">
        <v>7.083333333333333</v>
      </c>
      <c r="E481" s="17">
        <v>6.416666666666667</v>
      </c>
      <c r="F481" s="17">
        <v>6</v>
      </c>
      <c r="G481" s="17">
        <v>6</v>
      </c>
      <c r="H481" s="86">
        <v>6</v>
      </c>
      <c r="I481" s="55">
        <v>6</v>
      </c>
      <c r="J481" s="22">
        <v>6</v>
      </c>
    </row>
    <row r="482" spans="2:10" x14ac:dyDescent="0.3">
      <c r="B482" s="3" t="s">
        <v>571</v>
      </c>
      <c r="C482" s="17">
        <v>5</v>
      </c>
      <c r="D482" s="17">
        <v>5</v>
      </c>
      <c r="E482" s="17">
        <v>4.666666666666667</v>
      </c>
      <c r="F482" s="17">
        <v>4</v>
      </c>
      <c r="G482" s="17">
        <v>4</v>
      </c>
      <c r="H482" s="86">
        <v>4</v>
      </c>
      <c r="I482" s="55">
        <v>3</v>
      </c>
      <c r="J482" s="22">
        <v>3</v>
      </c>
    </row>
    <row r="483" spans="2:10" x14ac:dyDescent="0.3">
      <c r="B483" s="3" t="s">
        <v>572</v>
      </c>
      <c r="C483" s="17">
        <v>6.916666666666667</v>
      </c>
      <c r="D483" s="17">
        <v>5.5</v>
      </c>
      <c r="E483" s="17">
        <v>6</v>
      </c>
      <c r="F483" s="17">
        <v>6</v>
      </c>
      <c r="G483" s="17">
        <v>6</v>
      </c>
      <c r="H483" s="86">
        <v>6.666666666666667</v>
      </c>
      <c r="I483" s="55">
        <v>9</v>
      </c>
      <c r="J483" s="22">
        <v>9</v>
      </c>
    </row>
    <row r="484" spans="2:10" x14ac:dyDescent="0.3">
      <c r="B484" s="31" t="s">
        <v>202</v>
      </c>
      <c r="C484" s="48">
        <f t="shared" ref="C484:J484" si="50">+SUM(C485:C489)</f>
        <v>37.500000000000007</v>
      </c>
      <c r="D484" s="48">
        <f t="shared" si="50"/>
        <v>41</v>
      </c>
      <c r="E484" s="48">
        <f t="shared" si="50"/>
        <v>39.166666666666671</v>
      </c>
      <c r="F484" s="48">
        <f t="shared" si="50"/>
        <v>34.333333333333329</v>
      </c>
      <c r="G484" s="48">
        <f t="shared" si="50"/>
        <v>34.583333333333329</v>
      </c>
      <c r="H484" s="85">
        <f>+SUM(H485:H489)</f>
        <v>35.416666666666671</v>
      </c>
      <c r="I484" s="54">
        <f>+SUM(I485:I489)</f>
        <v>36</v>
      </c>
      <c r="J484" s="50">
        <f t="shared" si="50"/>
        <v>36</v>
      </c>
    </row>
    <row r="485" spans="2:10" x14ac:dyDescent="0.3">
      <c r="B485" s="3" t="s">
        <v>573</v>
      </c>
      <c r="C485" s="17">
        <v>4</v>
      </c>
      <c r="D485" s="17">
        <v>7.416666666666667</v>
      </c>
      <c r="E485" s="17">
        <v>7.666666666666667</v>
      </c>
      <c r="F485" s="17">
        <v>8.3333333333333339</v>
      </c>
      <c r="G485" s="17">
        <v>8.9166666666666661</v>
      </c>
      <c r="H485" s="86">
        <v>9</v>
      </c>
      <c r="I485" s="55">
        <v>9</v>
      </c>
      <c r="J485" s="22">
        <v>9</v>
      </c>
    </row>
    <row r="486" spans="2:10" x14ac:dyDescent="0.3">
      <c r="B486" s="3" t="s">
        <v>574</v>
      </c>
      <c r="C486" s="17">
        <v>12.083333333333334</v>
      </c>
      <c r="D486" s="17">
        <v>13.833333333333334</v>
      </c>
      <c r="E486" s="17">
        <v>13.25</v>
      </c>
      <c r="F486" s="17">
        <v>8.8333333333333339</v>
      </c>
      <c r="G486" s="17">
        <v>8.0833333333333339</v>
      </c>
      <c r="H486" s="86">
        <v>8.8333333333333339</v>
      </c>
      <c r="I486" s="55">
        <v>9</v>
      </c>
      <c r="J486" s="22">
        <v>9</v>
      </c>
    </row>
    <row r="487" spans="2:10" x14ac:dyDescent="0.3">
      <c r="B487" s="3" t="s">
        <v>575</v>
      </c>
      <c r="C487" s="17">
        <v>12.75</v>
      </c>
      <c r="D487" s="17">
        <v>11.75</v>
      </c>
      <c r="E487" s="17">
        <v>11</v>
      </c>
      <c r="F487" s="17">
        <v>10.833333333333334</v>
      </c>
      <c r="G487" s="17">
        <v>12.416666666666666</v>
      </c>
      <c r="H487" s="86">
        <v>12.583333333333334</v>
      </c>
      <c r="I487" s="55">
        <v>15</v>
      </c>
      <c r="J487" s="22">
        <v>15</v>
      </c>
    </row>
    <row r="488" spans="2:10" x14ac:dyDescent="0.3">
      <c r="B488" s="3" t="s">
        <v>576</v>
      </c>
      <c r="C488" s="17">
        <v>5.583333333333333</v>
      </c>
      <c r="D488" s="17">
        <v>5</v>
      </c>
      <c r="E488" s="17">
        <v>4.25</v>
      </c>
      <c r="F488" s="17">
        <v>3.3333333333333335</v>
      </c>
      <c r="G488" s="17">
        <v>3</v>
      </c>
      <c r="H488" s="86">
        <v>3</v>
      </c>
      <c r="I488" s="55">
        <v>3</v>
      </c>
      <c r="J488" s="22">
        <v>3</v>
      </c>
    </row>
    <row r="489" spans="2:10" x14ac:dyDescent="0.3">
      <c r="B489" s="3" t="s">
        <v>577</v>
      </c>
      <c r="C489" s="17">
        <v>3.0833333333333335</v>
      </c>
      <c r="D489" s="17">
        <v>3</v>
      </c>
      <c r="E489" s="17">
        <v>3</v>
      </c>
      <c r="F489" s="17">
        <v>3</v>
      </c>
      <c r="G489" s="17">
        <v>2.1666666666666665</v>
      </c>
      <c r="H489" s="86">
        <v>2</v>
      </c>
      <c r="I489" s="66" t="s">
        <v>670</v>
      </c>
      <c r="J489" s="26" t="s">
        <v>670</v>
      </c>
    </row>
    <row r="490" spans="2:10" x14ac:dyDescent="0.3">
      <c r="B490" s="31" t="s">
        <v>203</v>
      </c>
      <c r="C490" s="48">
        <f t="shared" ref="C490:J490" si="51">+SUM(C491:C493)</f>
        <v>12</v>
      </c>
      <c r="D490" s="48">
        <f t="shared" si="51"/>
        <v>10.583333333333332</v>
      </c>
      <c r="E490" s="48">
        <f t="shared" si="51"/>
        <v>9.9166666666666679</v>
      </c>
      <c r="F490" s="48">
        <f t="shared" si="51"/>
        <v>10</v>
      </c>
      <c r="G490" s="48">
        <f t="shared" si="51"/>
        <v>11.833333333333332</v>
      </c>
      <c r="H490" s="85">
        <f>+SUM(H491:H493)</f>
        <v>11.666666666666666</v>
      </c>
      <c r="I490" s="54">
        <f>+SUM(I491:I493)</f>
        <v>10</v>
      </c>
      <c r="J490" s="50">
        <f t="shared" si="51"/>
        <v>10</v>
      </c>
    </row>
    <row r="491" spans="2:10" x14ac:dyDescent="0.3">
      <c r="B491" s="3" t="s">
        <v>578</v>
      </c>
      <c r="C491" s="17">
        <v>5</v>
      </c>
      <c r="D491" s="17">
        <v>4.833333333333333</v>
      </c>
      <c r="E491" s="17">
        <v>4.916666666666667</v>
      </c>
      <c r="F491" s="17">
        <v>5</v>
      </c>
      <c r="G491" s="17">
        <v>4.833333333333333</v>
      </c>
      <c r="H491" s="86">
        <v>5</v>
      </c>
      <c r="I491" s="55">
        <v>5</v>
      </c>
      <c r="J491" s="22">
        <v>5</v>
      </c>
    </row>
    <row r="492" spans="2:10" x14ac:dyDescent="0.3">
      <c r="B492" s="3" t="s">
        <v>579</v>
      </c>
      <c r="C492" s="17">
        <v>4</v>
      </c>
      <c r="D492" s="17">
        <v>2.75</v>
      </c>
      <c r="E492" s="17">
        <v>2</v>
      </c>
      <c r="F492" s="17">
        <v>2.75</v>
      </c>
      <c r="G492" s="17">
        <v>5</v>
      </c>
      <c r="H492" s="86">
        <v>5</v>
      </c>
      <c r="I492" s="55">
        <v>5</v>
      </c>
      <c r="J492" s="22">
        <v>5</v>
      </c>
    </row>
    <row r="493" spans="2:10" x14ac:dyDescent="0.3">
      <c r="B493" s="3" t="s">
        <v>580</v>
      </c>
      <c r="C493" s="17">
        <v>3</v>
      </c>
      <c r="D493" s="17">
        <v>3</v>
      </c>
      <c r="E493" s="17">
        <v>3</v>
      </c>
      <c r="F493" s="17">
        <v>2.25</v>
      </c>
      <c r="G493" s="17">
        <v>2</v>
      </c>
      <c r="H493" s="86">
        <v>1.6666666666666667</v>
      </c>
      <c r="I493" s="66" t="s">
        <v>670</v>
      </c>
      <c r="J493" s="26" t="s">
        <v>670</v>
      </c>
    </row>
    <row r="494" spans="2:10" x14ac:dyDescent="0.3">
      <c r="B494" s="31" t="s">
        <v>204</v>
      </c>
      <c r="C494" s="48">
        <f t="shared" ref="C494:J494" si="52">+SUM(C495:C498)</f>
        <v>17.333333333333332</v>
      </c>
      <c r="D494" s="48">
        <f t="shared" si="52"/>
        <v>16.916666666666664</v>
      </c>
      <c r="E494" s="48">
        <f t="shared" si="52"/>
        <v>19.333333333333336</v>
      </c>
      <c r="F494" s="48">
        <f t="shared" si="52"/>
        <v>20</v>
      </c>
      <c r="G494" s="48">
        <f t="shared" si="52"/>
        <v>21.166666666666668</v>
      </c>
      <c r="H494" s="85">
        <f>+SUM(H495:H498)</f>
        <v>19.916666666666668</v>
      </c>
      <c r="I494" s="54">
        <f>+SUM(I495:I498)</f>
        <v>19</v>
      </c>
      <c r="J494" s="50">
        <f t="shared" si="52"/>
        <v>19</v>
      </c>
    </row>
    <row r="495" spans="2:10" x14ac:dyDescent="0.3">
      <c r="B495" s="3" t="s">
        <v>581</v>
      </c>
      <c r="C495" s="17">
        <v>4.5</v>
      </c>
      <c r="D495" s="17">
        <v>4.416666666666667</v>
      </c>
      <c r="E495" s="17">
        <v>4.916666666666667</v>
      </c>
      <c r="F495" s="17">
        <v>5</v>
      </c>
      <c r="G495" s="17">
        <v>4.583333333333333</v>
      </c>
      <c r="H495" s="86">
        <v>4</v>
      </c>
      <c r="I495" s="55">
        <v>4</v>
      </c>
      <c r="J495" s="22">
        <v>4</v>
      </c>
    </row>
    <row r="496" spans="2:10" x14ac:dyDescent="0.3">
      <c r="B496" s="3" t="s">
        <v>582</v>
      </c>
      <c r="C496" s="17">
        <v>5.833333333333333</v>
      </c>
      <c r="D496" s="17">
        <v>5.583333333333333</v>
      </c>
      <c r="E496" s="17">
        <v>6</v>
      </c>
      <c r="F496" s="17">
        <v>6.083333333333333</v>
      </c>
      <c r="G496" s="17">
        <v>7.416666666666667</v>
      </c>
      <c r="H496" s="86">
        <v>6.916666666666667</v>
      </c>
      <c r="I496" s="55">
        <v>7</v>
      </c>
      <c r="J496" s="22">
        <v>7</v>
      </c>
    </row>
    <row r="497" spans="2:10" x14ac:dyDescent="0.3">
      <c r="B497" s="3" t="s">
        <v>583</v>
      </c>
      <c r="C497" s="17">
        <v>4</v>
      </c>
      <c r="D497" s="17">
        <v>3.9166666666666665</v>
      </c>
      <c r="E497" s="17">
        <v>5.416666666666667</v>
      </c>
      <c r="F497" s="17">
        <v>5.916666666666667</v>
      </c>
      <c r="G497" s="17">
        <v>6.166666666666667</v>
      </c>
      <c r="H497" s="86">
        <v>6</v>
      </c>
      <c r="I497" s="55">
        <v>5</v>
      </c>
      <c r="J497" s="22">
        <v>5</v>
      </c>
    </row>
    <row r="498" spans="2:10" x14ac:dyDescent="0.3">
      <c r="B498" s="5" t="s">
        <v>584</v>
      </c>
      <c r="C498" s="19">
        <v>3</v>
      </c>
      <c r="D498" s="19">
        <v>3</v>
      </c>
      <c r="E498" s="19">
        <v>3</v>
      </c>
      <c r="F498" s="19">
        <v>3</v>
      </c>
      <c r="G498" s="19">
        <v>3</v>
      </c>
      <c r="H498" s="87">
        <v>3</v>
      </c>
      <c r="I498" s="56">
        <v>3</v>
      </c>
      <c r="J498" s="52">
        <v>3</v>
      </c>
    </row>
  </sheetData>
  <phoneticPr fontId="21" type="noConversion"/>
  <pageMargins left="0.7" right="0.7" top="0.75" bottom="0.75" header="0.3" footer="0.3"/>
  <pageSetup orientation="portrait" r:id="rId1"/>
  <ignoredErrors>
    <ignoredError sqref="D5:G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212"/>
  <sheetViews>
    <sheetView workbookViewId="0">
      <pane xSplit="2" ySplit="5" topLeftCell="H6" activePane="bottomRight" state="frozen"/>
      <selection pane="topRight" activeCell="C1" sqref="C1"/>
      <selection pane="bottomLeft" activeCell="A6" sqref="A6"/>
      <selection pane="bottomRight" activeCell="H198" sqref="H198:J212"/>
    </sheetView>
  </sheetViews>
  <sheetFormatPr baseColWidth="10" defaultColWidth="11" defaultRowHeight="14.4" x14ac:dyDescent="0.3"/>
  <cols>
    <col min="1" max="1" width="3.109375" style="2" customWidth="1"/>
    <col min="2" max="2" width="34.6640625" style="2" customWidth="1"/>
    <col min="3" max="16384" width="11" style="2"/>
  </cols>
  <sheetData>
    <row r="2" spans="2:10" ht="18" x14ac:dyDescent="0.35">
      <c r="B2" s="7" t="s">
        <v>222</v>
      </c>
    </row>
    <row r="3" spans="2:10" x14ac:dyDescent="0.3">
      <c r="B3" s="8"/>
    </row>
    <row r="5" spans="2:10" x14ac:dyDescent="0.3">
      <c r="B5" s="35" t="s">
        <v>179</v>
      </c>
      <c r="C5" s="36">
        <v>2015</v>
      </c>
      <c r="D5" s="36" t="s">
        <v>205</v>
      </c>
      <c r="E5" s="36" t="s">
        <v>206</v>
      </c>
      <c r="F5" s="36">
        <v>2018</v>
      </c>
      <c r="G5" s="36" t="s">
        <v>207</v>
      </c>
      <c r="H5" s="36" t="s">
        <v>208</v>
      </c>
      <c r="I5" s="36" t="s">
        <v>676</v>
      </c>
      <c r="J5" s="1">
        <v>44197</v>
      </c>
    </row>
    <row r="6" spans="2:10" x14ac:dyDescent="0.3">
      <c r="B6" s="33" t="s">
        <v>667</v>
      </c>
      <c r="C6" s="37">
        <f t="shared" ref="C6:J6" si="0">+SUM(C197,C193,C190,C181,C179,C174,C149,C146,C141,C130,C127,C121,C101,C87,C82,C80,C67,C59,C56,C48,C38,C33,C20,C17,C7)</f>
        <v>34301.166666666672</v>
      </c>
      <c r="D6" s="37">
        <f t="shared" si="0"/>
        <v>34748.416666666664</v>
      </c>
      <c r="E6" s="37">
        <f t="shared" si="0"/>
        <v>34528.916666666672</v>
      </c>
      <c r="F6" s="37">
        <f t="shared" si="0"/>
        <v>34391.916666666672</v>
      </c>
      <c r="G6" s="37">
        <f t="shared" si="0"/>
        <v>34650</v>
      </c>
      <c r="H6" s="37">
        <f t="shared" si="0"/>
        <v>34509.333333333336</v>
      </c>
      <c r="I6" s="37">
        <f t="shared" ref="I6" si="1">+SUM(I197,I193,I190,I181,I179,I174,I149,I146,I141,I130,I127,I121,I101,I87,I82,I80,I67,I59,I56,I48,I38,I33,I20,I17,I7)</f>
        <v>34389</v>
      </c>
      <c r="J6" s="23">
        <f t="shared" si="0"/>
        <v>34389</v>
      </c>
    </row>
    <row r="7" spans="2:10" x14ac:dyDescent="0.3">
      <c r="B7" s="33" t="s">
        <v>180</v>
      </c>
      <c r="C7" s="37">
        <f t="shared" ref="C7:J7" si="2">+SUM(C8:C16)</f>
        <v>739.5</v>
      </c>
      <c r="D7" s="37">
        <f t="shared" si="2"/>
        <v>753.91666666666663</v>
      </c>
      <c r="E7" s="37">
        <f t="shared" si="2"/>
        <v>800.08333333333337</v>
      </c>
      <c r="F7" s="37">
        <f t="shared" si="2"/>
        <v>798.99999999999989</v>
      </c>
      <c r="G7" s="37">
        <f t="shared" si="2"/>
        <v>820.25</v>
      </c>
      <c r="H7" s="37">
        <f>+SUM(H8:H16)</f>
        <v>816.41666666666663</v>
      </c>
      <c r="I7" s="37">
        <f>+SUM(I8:I16)</f>
        <v>807</v>
      </c>
      <c r="J7" s="23">
        <f t="shared" si="2"/>
        <v>807</v>
      </c>
    </row>
    <row r="8" spans="2:10" x14ac:dyDescent="0.3">
      <c r="B8" s="3" t="s">
        <v>50</v>
      </c>
      <c r="C8" s="17">
        <v>104.25</v>
      </c>
      <c r="D8" s="17">
        <v>104.75</v>
      </c>
      <c r="E8" s="17">
        <v>107.25</v>
      </c>
      <c r="F8" s="17">
        <v>105.66666666666667</v>
      </c>
      <c r="G8" s="17">
        <v>114</v>
      </c>
      <c r="H8" s="17">
        <v>122.58333333333333</v>
      </c>
      <c r="I8" s="17">
        <v>127</v>
      </c>
      <c r="J8" s="18">
        <v>127</v>
      </c>
    </row>
    <row r="9" spans="2:10" x14ac:dyDescent="0.3">
      <c r="B9" s="3" t="s">
        <v>73</v>
      </c>
      <c r="C9" s="17">
        <v>26.583333333333332</v>
      </c>
      <c r="D9" s="17">
        <v>29.25</v>
      </c>
      <c r="E9" s="17">
        <v>30.333333333333332</v>
      </c>
      <c r="F9" s="17">
        <v>31.833333333333332</v>
      </c>
      <c r="G9" s="17">
        <v>33.416666666666664</v>
      </c>
      <c r="H9" s="17">
        <v>32.083333333333336</v>
      </c>
      <c r="I9" s="17">
        <v>32</v>
      </c>
      <c r="J9" s="18">
        <v>32</v>
      </c>
    </row>
    <row r="10" spans="2:10" x14ac:dyDescent="0.3">
      <c r="B10" s="3" t="s">
        <v>86</v>
      </c>
      <c r="C10" s="17">
        <v>39.666666666666664</v>
      </c>
      <c r="D10" s="17">
        <v>38.916666666666664</v>
      </c>
      <c r="E10" s="17">
        <v>42.666666666666664</v>
      </c>
      <c r="F10" s="17">
        <v>43.25</v>
      </c>
      <c r="G10" s="17">
        <v>43.583333333333336</v>
      </c>
      <c r="H10" s="17">
        <v>41.916666666666664</v>
      </c>
      <c r="I10" s="17">
        <v>44</v>
      </c>
      <c r="J10" s="17">
        <v>44</v>
      </c>
    </row>
    <row r="11" spans="2:10" x14ac:dyDescent="0.3">
      <c r="B11" s="3" t="s">
        <v>113</v>
      </c>
      <c r="C11" s="17">
        <v>38.083333333333336</v>
      </c>
      <c r="D11" s="17">
        <v>42.75</v>
      </c>
      <c r="E11" s="17">
        <v>43.25</v>
      </c>
      <c r="F11" s="17">
        <v>44.916666666666664</v>
      </c>
      <c r="G11" s="17">
        <v>46.416666666666664</v>
      </c>
      <c r="H11" s="17">
        <v>46.166666666666664</v>
      </c>
      <c r="I11" s="17">
        <v>45</v>
      </c>
      <c r="J11" s="18">
        <v>45</v>
      </c>
    </row>
    <row r="12" spans="2:10" x14ac:dyDescent="0.3">
      <c r="B12" s="3" t="s">
        <v>123</v>
      </c>
      <c r="C12" s="17">
        <v>79.5</v>
      </c>
      <c r="D12" s="17">
        <v>79.666666666666671</v>
      </c>
      <c r="E12" s="17">
        <v>77.5</v>
      </c>
      <c r="F12" s="17">
        <v>78.5</v>
      </c>
      <c r="G12" s="17">
        <v>76.916666666666671</v>
      </c>
      <c r="H12" s="17">
        <v>74.25</v>
      </c>
      <c r="I12" s="17">
        <v>72</v>
      </c>
      <c r="J12" s="18">
        <v>72</v>
      </c>
    </row>
    <row r="13" spans="2:10" ht="27.6" x14ac:dyDescent="0.3">
      <c r="B13" s="3" t="s">
        <v>136</v>
      </c>
      <c r="C13" s="17">
        <v>90.916666666666671</v>
      </c>
      <c r="D13" s="17">
        <v>89</v>
      </c>
      <c r="E13" s="17">
        <v>98.166666666666671</v>
      </c>
      <c r="F13" s="17">
        <v>92.583333333333329</v>
      </c>
      <c r="G13" s="17">
        <v>95</v>
      </c>
      <c r="H13" s="17">
        <v>108.41666666666667</v>
      </c>
      <c r="I13" s="17">
        <v>107</v>
      </c>
      <c r="J13" s="18">
        <v>107</v>
      </c>
    </row>
    <row r="14" spans="2:10" x14ac:dyDescent="0.3">
      <c r="B14" s="3" t="s">
        <v>155</v>
      </c>
      <c r="C14" s="17">
        <v>76.083333333333329</v>
      </c>
      <c r="D14" s="17">
        <v>70.333333333333329</v>
      </c>
      <c r="E14" s="17">
        <v>73.75</v>
      </c>
      <c r="F14" s="17">
        <v>75.083333333333329</v>
      </c>
      <c r="G14" s="17">
        <v>82.333333333333329</v>
      </c>
      <c r="H14" s="17">
        <v>84.75</v>
      </c>
      <c r="I14" s="17">
        <v>85</v>
      </c>
      <c r="J14" s="18">
        <v>85</v>
      </c>
    </row>
    <row r="15" spans="2:10" x14ac:dyDescent="0.3">
      <c r="B15" s="3" t="s">
        <v>160</v>
      </c>
      <c r="C15" s="17">
        <v>237.5</v>
      </c>
      <c r="D15" s="17">
        <v>251.41666666666666</v>
      </c>
      <c r="E15" s="17">
        <v>282.25</v>
      </c>
      <c r="F15" s="17">
        <v>278.5</v>
      </c>
      <c r="G15" s="17">
        <v>277.5</v>
      </c>
      <c r="H15" s="17">
        <v>253.33333333333334</v>
      </c>
      <c r="I15" s="17">
        <v>242</v>
      </c>
      <c r="J15" s="17">
        <v>242</v>
      </c>
    </row>
    <row r="16" spans="2:10" x14ac:dyDescent="0.3">
      <c r="B16" s="3" t="s">
        <v>165</v>
      </c>
      <c r="C16" s="17">
        <v>46.916666666666664</v>
      </c>
      <c r="D16" s="17">
        <v>47.833333333333336</v>
      </c>
      <c r="E16" s="17">
        <v>44.916666666666664</v>
      </c>
      <c r="F16" s="17">
        <v>48.666666666666664</v>
      </c>
      <c r="G16" s="17">
        <v>51.083333333333336</v>
      </c>
      <c r="H16" s="17">
        <v>52.916666666666664</v>
      </c>
      <c r="I16" s="17">
        <v>53</v>
      </c>
      <c r="J16" s="18">
        <v>53</v>
      </c>
    </row>
    <row r="17" spans="2:10" x14ac:dyDescent="0.3">
      <c r="B17" s="33" t="s">
        <v>217</v>
      </c>
      <c r="C17" s="37">
        <f>+SUM(C18:C19)</f>
        <v>10838.5</v>
      </c>
      <c r="D17" s="37">
        <f t="shared" ref="D17:J17" si="3">+SUM(D18:D19)</f>
        <v>11100.583333333334</v>
      </c>
      <c r="E17" s="37">
        <f t="shared" si="3"/>
        <v>11035.833333333334</v>
      </c>
      <c r="F17" s="37">
        <f t="shared" si="3"/>
        <v>10883.5</v>
      </c>
      <c r="G17" s="37">
        <f t="shared" si="3"/>
        <v>10850.666666666666</v>
      </c>
      <c r="H17" s="37">
        <f>+SUM(H18:H19)</f>
        <v>10549.666666666668</v>
      </c>
      <c r="I17" s="37">
        <f>+SUM(I18:I19)</f>
        <v>10239</v>
      </c>
      <c r="J17" s="23">
        <f t="shared" si="3"/>
        <v>10239</v>
      </c>
    </row>
    <row r="18" spans="2:10" s="21" customFormat="1" ht="27.6" x14ac:dyDescent="0.3">
      <c r="B18" s="3" t="s">
        <v>219</v>
      </c>
      <c r="C18" s="22">
        <v>444.08333333333331</v>
      </c>
      <c r="D18" s="17">
        <v>489</v>
      </c>
      <c r="E18" s="17">
        <v>501.25</v>
      </c>
      <c r="F18" s="17">
        <v>501.25</v>
      </c>
      <c r="G18" s="17">
        <v>518.75</v>
      </c>
      <c r="H18" s="17">
        <v>447.08333333333331</v>
      </c>
      <c r="I18" s="17">
        <v>465</v>
      </c>
      <c r="J18" s="17">
        <v>465</v>
      </c>
    </row>
    <row r="19" spans="2:10" s="21" customFormat="1" ht="27.6" x14ac:dyDescent="0.3">
      <c r="B19" s="3" t="s">
        <v>218</v>
      </c>
      <c r="C19" s="22">
        <v>10394.416666666666</v>
      </c>
      <c r="D19" s="17">
        <v>10611.583333333334</v>
      </c>
      <c r="E19" s="17">
        <v>10534.583333333334</v>
      </c>
      <c r="F19" s="17">
        <v>10382.25</v>
      </c>
      <c r="G19" s="17">
        <v>10331.916666666666</v>
      </c>
      <c r="H19" s="17">
        <v>10102.583333333334</v>
      </c>
      <c r="I19" s="17">
        <v>9774</v>
      </c>
      <c r="J19" s="17">
        <v>9774</v>
      </c>
    </row>
    <row r="20" spans="2:10" x14ac:dyDescent="0.3">
      <c r="B20" s="33" t="s">
        <v>181</v>
      </c>
      <c r="C20" s="37">
        <f t="shared" ref="C20:J20" si="4">+SUM(C21:C32)</f>
        <v>2414.5833333333335</v>
      </c>
      <c r="D20" s="37">
        <f t="shared" si="4"/>
        <v>2457.6666666666665</v>
      </c>
      <c r="E20" s="37">
        <f t="shared" si="4"/>
        <v>2514.25</v>
      </c>
      <c r="F20" s="37">
        <f t="shared" si="4"/>
        <v>2538.5833333333335</v>
      </c>
      <c r="G20" s="37">
        <f t="shared" si="4"/>
        <v>2636.5</v>
      </c>
      <c r="H20" s="37">
        <f>+SUM(H21:H32)</f>
        <v>2667.5000000000005</v>
      </c>
      <c r="I20" s="37">
        <f>+SUM(I21:I32)</f>
        <v>2677</v>
      </c>
      <c r="J20" s="23">
        <f t="shared" si="4"/>
        <v>2677</v>
      </c>
    </row>
    <row r="21" spans="2:10" x14ac:dyDescent="0.3">
      <c r="B21" s="3" t="s">
        <v>27</v>
      </c>
      <c r="C21" s="17">
        <v>192.83333333333334</v>
      </c>
      <c r="D21" s="17">
        <v>182.33333333333334</v>
      </c>
      <c r="E21" s="17">
        <v>185.16666666666666</v>
      </c>
      <c r="F21" s="17">
        <v>193.66666666666666</v>
      </c>
      <c r="G21" s="17">
        <v>204.5</v>
      </c>
      <c r="H21" s="17">
        <v>209</v>
      </c>
      <c r="I21" s="17">
        <v>213</v>
      </c>
      <c r="J21" s="17">
        <v>213</v>
      </c>
    </row>
    <row r="22" spans="2:10" x14ac:dyDescent="0.3">
      <c r="B22" s="3" t="s">
        <v>32</v>
      </c>
      <c r="C22" s="17">
        <v>66.833333333333329</v>
      </c>
      <c r="D22" s="17">
        <v>71.75</v>
      </c>
      <c r="E22" s="17">
        <v>73</v>
      </c>
      <c r="F22" s="17">
        <v>80.166666666666671</v>
      </c>
      <c r="G22" s="17">
        <v>81.833333333333329</v>
      </c>
      <c r="H22" s="17">
        <v>79.916666666666671</v>
      </c>
      <c r="I22" s="17">
        <v>84</v>
      </c>
      <c r="J22" s="17">
        <v>84</v>
      </c>
    </row>
    <row r="23" spans="2:10" x14ac:dyDescent="0.3">
      <c r="B23" s="3" t="s">
        <v>65</v>
      </c>
      <c r="C23" s="17">
        <v>487.5</v>
      </c>
      <c r="D23" s="17">
        <v>505.25</v>
      </c>
      <c r="E23" s="17">
        <v>566.16666666666663</v>
      </c>
      <c r="F23" s="17">
        <v>560.91666666666663</v>
      </c>
      <c r="G23" s="17">
        <v>557.33333333333337</v>
      </c>
      <c r="H23" s="17">
        <v>550.5</v>
      </c>
      <c r="I23" s="17">
        <v>548</v>
      </c>
      <c r="J23" s="17">
        <v>548</v>
      </c>
    </row>
    <row r="24" spans="2:10" x14ac:dyDescent="0.3">
      <c r="B24" s="3" t="s">
        <v>69</v>
      </c>
      <c r="C24" s="17">
        <v>349.33333333333331</v>
      </c>
      <c r="D24" s="17">
        <v>349.41666666666669</v>
      </c>
      <c r="E24" s="17">
        <v>339.25</v>
      </c>
      <c r="F24" s="17">
        <v>334.75</v>
      </c>
      <c r="G24" s="17">
        <v>349</v>
      </c>
      <c r="H24" s="17">
        <v>377.91666666666669</v>
      </c>
      <c r="I24" s="17">
        <v>397</v>
      </c>
      <c r="J24" s="18">
        <v>397</v>
      </c>
    </row>
    <row r="25" spans="2:10" x14ac:dyDescent="0.3">
      <c r="B25" s="3" t="s">
        <v>76</v>
      </c>
      <c r="C25" s="17">
        <v>61.5</v>
      </c>
      <c r="D25" s="17">
        <v>57.083333333333336</v>
      </c>
      <c r="E25" s="17">
        <v>61.416666666666664</v>
      </c>
      <c r="F25" s="17">
        <v>63</v>
      </c>
      <c r="G25" s="17">
        <v>61.666666666666664</v>
      </c>
      <c r="H25" s="17">
        <v>62.333333333333336</v>
      </c>
      <c r="I25" s="17">
        <v>60</v>
      </c>
      <c r="J25" s="17">
        <v>60</v>
      </c>
    </row>
    <row r="26" spans="2:10" x14ac:dyDescent="0.3">
      <c r="B26" s="3" t="s">
        <v>171</v>
      </c>
      <c r="C26" s="17">
        <v>134.91666666666666</v>
      </c>
      <c r="D26" s="17">
        <v>132.91666666666666</v>
      </c>
      <c r="E26" s="17">
        <v>123.5</v>
      </c>
      <c r="F26" s="17">
        <v>118.66666666666667</v>
      </c>
      <c r="G26" s="17">
        <v>129.75</v>
      </c>
      <c r="H26" s="17">
        <v>139.16666666666666</v>
      </c>
      <c r="I26" s="17">
        <v>116</v>
      </c>
      <c r="J26" s="17">
        <v>116</v>
      </c>
    </row>
    <row r="27" spans="2:10" x14ac:dyDescent="0.3">
      <c r="B27" s="3" t="s">
        <v>172</v>
      </c>
      <c r="C27" s="17">
        <v>98.5</v>
      </c>
      <c r="D27" s="17">
        <v>107.83333333333333</v>
      </c>
      <c r="E27" s="17">
        <v>112.41666666666667</v>
      </c>
      <c r="F27" s="17">
        <v>125.66666666666667</v>
      </c>
      <c r="G27" s="17">
        <v>124.08333333333333</v>
      </c>
      <c r="H27" s="17">
        <v>129.83333333333334</v>
      </c>
      <c r="I27" s="17">
        <v>136</v>
      </c>
      <c r="J27" s="17">
        <v>136</v>
      </c>
    </row>
    <row r="28" spans="2:10" x14ac:dyDescent="0.3">
      <c r="B28" s="3" t="s">
        <v>111</v>
      </c>
      <c r="C28" s="17">
        <v>224.75</v>
      </c>
      <c r="D28" s="17">
        <v>252.08333333333334</v>
      </c>
      <c r="E28" s="17">
        <v>251.75</v>
      </c>
      <c r="F28" s="17">
        <v>268.33333333333331</v>
      </c>
      <c r="G28" s="17">
        <v>340</v>
      </c>
      <c r="H28" s="17">
        <v>346</v>
      </c>
      <c r="I28" s="17">
        <v>347</v>
      </c>
      <c r="J28" s="17">
        <v>347</v>
      </c>
    </row>
    <row r="29" spans="2:10" x14ac:dyDescent="0.3">
      <c r="B29" s="3" t="s">
        <v>119</v>
      </c>
      <c r="C29" s="17">
        <v>116.5</v>
      </c>
      <c r="D29" s="17">
        <v>160.66666666666666</v>
      </c>
      <c r="E29" s="17">
        <v>161</v>
      </c>
      <c r="F29" s="17">
        <v>169.75</v>
      </c>
      <c r="G29" s="17">
        <v>170.16666666666666</v>
      </c>
      <c r="H29" s="17">
        <v>165.41666666666666</v>
      </c>
      <c r="I29" s="17">
        <v>167</v>
      </c>
      <c r="J29" s="17">
        <v>167</v>
      </c>
    </row>
    <row r="30" spans="2:10" x14ac:dyDescent="0.3">
      <c r="B30" s="3" t="s">
        <v>121</v>
      </c>
      <c r="C30" s="17">
        <v>128.16666666666666</v>
      </c>
      <c r="D30" s="17">
        <v>124.75</v>
      </c>
      <c r="E30" s="17">
        <v>121.41666666666667</v>
      </c>
      <c r="F30" s="17">
        <v>119</v>
      </c>
      <c r="G30" s="17">
        <v>114.83333333333333</v>
      </c>
      <c r="H30" s="17">
        <v>121.58333333333333</v>
      </c>
      <c r="I30" s="17">
        <v>124</v>
      </c>
      <c r="J30" s="17">
        <v>124</v>
      </c>
    </row>
    <row r="31" spans="2:10" x14ac:dyDescent="0.3">
      <c r="B31" s="3" t="s">
        <v>147</v>
      </c>
      <c r="C31" s="17">
        <v>175</v>
      </c>
      <c r="D31" s="17">
        <v>127.91666666666667</v>
      </c>
      <c r="E31" s="17">
        <v>119.41666666666667</v>
      </c>
      <c r="F31" s="17">
        <v>114.33333333333333</v>
      </c>
      <c r="G31" s="17">
        <v>110.16666666666667</v>
      </c>
      <c r="H31" s="17">
        <v>105.5</v>
      </c>
      <c r="I31" s="17">
        <v>105</v>
      </c>
      <c r="J31" s="17">
        <v>105</v>
      </c>
    </row>
    <row r="32" spans="2:10" x14ac:dyDescent="0.3">
      <c r="B32" s="5" t="s">
        <v>150</v>
      </c>
      <c r="C32" s="19">
        <v>378.75</v>
      </c>
      <c r="D32" s="19">
        <v>385.66666666666669</v>
      </c>
      <c r="E32" s="19">
        <v>399.75</v>
      </c>
      <c r="F32" s="19">
        <v>390.33333333333331</v>
      </c>
      <c r="G32" s="19">
        <v>393.16666666666669</v>
      </c>
      <c r="H32" s="19">
        <v>380.33333333333331</v>
      </c>
      <c r="I32" s="19">
        <v>380</v>
      </c>
      <c r="J32" s="20">
        <v>380</v>
      </c>
    </row>
    <row r="33" spans="2:10" x14ac:dyDescent="0.3">
      <c r="B33" s="33" t="s">
        <v>182</v>
      </c>
      <c r="C33" s="37">
        <f t="shared" ref="C33:J33" si="5">+SUM(C34:C37)</f>
        <v>657.25</v>
      </c>
      <c r="D33" s="37">
        <f t="shared" si="5"/>
        <v>655.91666666666663</v>
      </c>
      <c r="E33" s="37">
        <f t="shared" si="5"/>
        <v>636.91666666666663</v>
      </c>
      <c r="F33" s="37">
        <f t="shared" si="5"/>
        <v>659.16666666666663</v>
      </c>
      <c r="G33" s="37">
        <f t="shared" si="5"/>
        <v>673.25</v>
      </c>
      <c r="H33" s="37">
        <f>+SUM(H34:H37)</f>
        <v>681.5</v>
      </c>
      <c r="I33" s="37">
        <f>+SUM(I34:I37)</f>
        <v>706</v>
      </c>
      <c r="J33" s="23">
        <f t="shared" si="5"/>
        <v>706</v>
      </c>
    </row>
    <row r="34" spans="2:10" x14ac:dyDescent="0.3">
      <c r="B34" s="3" t="s">
        <v>40</v>
      </c>
      <c r="C34" s="17">
        <v>389.25</v>
      </c>
      <c r="D34" s="17">
        <v>390.83333333333331</v>
      </c>
      <c r="E34" s="17">
        <v>383.08333333333331</v>
      </c>
      <c r="F34" s="17">
        <v>413.33333333333331</v>
      </c>
      <c r="G34" s="17">
        <v>419.58333333333331</v>
      </c>
      <c r="H34" s="17">
        <v>419.66666666666669</v>
      </c>
      <c r="I34" s="17">
        <v>437</v>
      </c>
      <c r="J34" s="17">
        <v>437</v>
      </c>
    </row>
    <row r="35" spans="2:10" x14ac:dyDescent="0.3">
      <c r="B35" s="3" t="s">
        <v>129</v>
      </c>
      <c r="C35" s="17">
        <v>59.583333333333336</v>
      </c>
      <c r="D35" s="17">
        <v>61.583333333333336</v>
      </c>
      <c r="E35" s="17">
        <v>60.5</v>
      </c>
      <c r="F35" s="17">
        <v>58.916666666666664</v>
      </c>
      <c r="G35" s="17">
        <v>60.083333333333336</v>
      </c>
      <c r="H35" s="17">
        <v>57.333333333333336</v>
      </c>
      <c r="I35" s="17">
        <v>58</v>
      </c>
      <c r="J35" s="18">
        <v>58</v>
      </c>
    </row>
    <row r="36" spans="2:10" x14ac:dyDescent="0.3">
      <c r="B36" s="3" t="s">
        <v>141</v>
      </c>
      <c r="C36" s="17">
        <v>39.25</v>
      </c>
      <c r="D36" s="17">
        <v>37.083333333333336</v>
      </c>
      <c r="E36" s="17">
        <v>31.916666666666668</v>
      </c>
      <c r="F36" s="17">
        <v>30.25</v>
      </c>
      <c r="G36" s="17">
        <v>31.25</v>
      </c>
      <c r="H36" s="17">
        <v>35.25</v>
      </c>
      <c r="I36" s="17">
        <v>36</v>
      </c>
      <c r="J36" s="17">
        <v>36</v>
      </c>
    </row>
    <row r="37" spans="2:10" x14ac:dyDescent="0.3">
      <c r="B37" s="5" t="s">
        <v>154</v>
      </c>
      <c r="C37" s="19">
        <v>169.16666666666666</v>
      </c>
      <c r="D37" s="19">
        <v>166.41666666666666</v>
      </c>
      <c r="E37" s="19">
        <v>161.41666666666666</v>
      </c>
      <c r="F37" s="19">
        <v>156.66666666666666</v>
      </c>
      <c r="G37" s="19">
        <v>162.33333333333334</v>
      </c>
      <c r="H37" s="19">
        <v>169.25</v>
      </c>
      <c r="I37" s="19">
        <v>175</v>
      </c>
      <c r="J37" s="20">
        <v>175</v>
      </c>
    </row>
    <row r="38" spans="2:10" x14ac:dyDescent="0.3">
      <c r="B38" s="33" t="s">
        <v>183</v>
      </c>
      <c r="C38" s="37">
        <f t="shared" ref="C38:J38" si="6">+SUM(C39:C47)</f>
        <v>661.91666666666663</v>
      </c>
      <c r="D38" s="37">
        <f t="shared" si="6"/>
        <v>668.33333333333337</v>
      </c>
      <c r="E38" s="37">
        <f t="shared" si="6"/>
        <v>632.16666666666663</v>
      </c>
      <c r="F38" s="37">
        <f t="shared" si="6"/>
        <v>616.58333333333326</v>
      </c>
      <c r="G38" s="37">
        <f t="shared" si="6"/>
        <v>604.33333333333326</v>
      </c>
      <c r="H38" s="37">
        <f>+SUM(H39:H47)</f>
        <v>594.83333333333337</v>
      </c>
      <c r="I38" s="37">
        <f>+SUM(I39:I47)</f>
        <v>590</v>
      </c>
      <c r="J38" s="23">
        <f t="shared" si="6"/>
        <v>590</v>
      </c>
    </row>
    <row r="39" spans="2:10" x14ac:dyDescent="0.3">
      <c r="B39" s="3" t="s">
        <v>17</v>
      </c>
      <c r="C39" s="17">
        <v>48.916666666666664</v>
      </c>
      <c r="D39" s="17">
        <v>46.083333333333336</v>
      </c>
      <c r="E39" s="17">
        <v>46.333333333333336</v>
      </c>
      <c r="F39" s="17">
        <v>47.166666666666664</v>
      </c>
      <c r="G39" s="17">
        <v>46.833333333333336</v>
      </c>
      <c r="H39" s="17">
        <v>48.916666666666664</v>
      </c>
      <c r="I39" s="17">
        <v>49</v>
      </c>
      <c r="J39" s="17">
        <v>49</v>
      </c>
    </row>
    <row r="40" spans="2:10" x14ac:dyDescent="0.3">
      <c r="B40" s="3" t="s">
        <v>43</v>
      </c>
      <c r="C40" s="17">
        <v>74.333333333333329</v>
      </c>
      <c r="D40" s="17">
        <v>73.75</v>
      </c>
      <c r="E40" s="17">
        <v>69.833333333333329</v>
      </c>
      <c r="F40" s="17">
        <v>65.666666666666671</v>
      </c>
      <c r="G40" s="17">
        <v>61.25</v>
      </c>
      <c r="H40" s="17">
        <v>62.666666666666664</v>
      </c>
      <c r="I40" s="17">
        <v>64</v>
      </c>
      <c r="J40" s="17">
        <v>64</v>
      </c>
    </row>
    <row r="41" spans="2:10" x14ac:dyDescent="0.3">
      <c r="B41" s="3" t="s">
        <v>56</v>
      </c>
      <c r="C41" s="17">
        <v>63.833333333333336</v>
      </c>
      <c r="D41" s="17">
        <v>62.833333333333336</v>
      </c>
      <c r="E41" s="17">
        <v>58.166666666666664</v>
      </c>
      <c r="F41" s="17">
        <v>56.416666666666664</v>
      </c>
      <c r="G41" s="17">
        <v>54.666666666666664</v>
      </c>
      <c r="H41" s="17">
        <v>53.083333333333336</v>
      </c>
      <c r="I41" s="17">
        <v>52</v>
      </c>
      <c r="J41" s="17">
        <v>52</v>
      </c>
    </row>
    <row r="42" spans="2:10" x14ac:dyDescent="0.3">
      <c r="B42" s="3" t="s">
        <v>60</v>
      </c>
      <c r="C42" s="17">
        <v>135.5</v>
      </c>
      <c r="D42" s="17">
        <v>125.91666666666667</v>
      </c>
      <c r="E42" s="17">
        <v>120.91666666666667</v>
      </c>
      <c r="F42" s="17">
        <v>125.5</v>
      </c>
      <c r="G42" s="17">
        <v>121.16666666666667</v>
      </c>
      <c r="H42" s="17">
        <v>116.58333333333333</v>
      </c>
      <c r="I42" s="17">
        <v>117</v>
      </c>
      <c r="J42" s="17">
        <v>117</v>
      </c>
    </row>
    <row r="43" spans="2:10" x14ac:dyDescent="0.3">
      <c r="B43" s="3" t="s">
        <v>63</v>
      </c>
      <c r="C43" s="17">
        <v>40.416666666666664</v>
      </c>
      <c r="D43" s="17">
        <v>43.333333333333336</v>
      </c>
      <c r="E43" s="17">
        <v>46.333333333333336</v>
      </c>
      <c r="F43" s="17">
        <v>46.666666666666664</v>
      </c>
      <c r="G43" s="17">
        <v>50.083333333333336</v>
      </c>
      <c r="H43" s="17">
        <v>49</v>
      </c>
      <c r="I43" s="17">
        <v>51</v>
      </c>
      <c r="J43" s="17">
        <v>51</v>
      </c>
    </row>
    <row r="44" spans="2:10" x14ac:dyDescent="0.3">
      <c r="B44" s="3" t="s">
        <v>92</v>
      </c>
      <c r="C44" s="17">
        <v>56.333333333333336</v>
      </c>
      <c r="D44" s="17">
        <v>54.333333333333336</v>
      </c>
      <c r="E44" s="17">
        <v>52.416666666666664</v>
      </c>
      <c r="F44" s="17">
        <v>48.333333333333336</v>
      </c>
      <c r="G44" s="17">
        <v>49.083333333333336</v>
      </c>
      <c r="H44" s="17">
        <v>51.333333333333336</v>
      </c>
      <c r="I44" s="17">
        <v>51</v>
      </c>
      <c r="J44" s="17">
        <v>51</v>
      </c>
    </row>
    <row r="45" spans="2:10" ht="27.6" x14ac:dyDescent="0.3">
      <c r="B45" s="3" t="s">
        <v>134</v>
      </c>
      <c r="C45" s="17">
        <v>97.416666666666671</v>
      </c>
      <c r="D45" s="17">
        <v>111.33333333333333</v>
      </c>
      <c r="E45" s="17">
        <v>95.333333333333329</v>
      </c>
      <c r="F45" s="17">
        <v>81.833333333333329</v>
      </c>
      <c r="G45" s="17">
        <v>76.25</v>
      </c>
      <c r="H45" s="17">
        <v>72.5</v>
      </c>
      <c r="I45" s="17">
        <v>69</v>
      </c>
      <c r="J45" s="17">
        <v>69</v>
      </c>
    </row>
    <row r="46" spans="2:10" x14ac:dyDescent="0.3">
      <c r="B46" s="3" t="s">
        <v>162</v>
      </c>
      <c r="C46" s="17">
        <v>97.5</v>
      </c>
      <c r="D46" s="17">
        <v>99</v>
      </c>
      <c r="E46" s="17">
        <v>96.083333333333329</v>
      </c>
      <c r="F46" s="17">
        <v>97.25</v>
      </c>
      <c r="G46" s="17">
        <v>100.08333333333333</v>
      </c>
      <c r="H46" s="17">
        <v>99.166666666666671</v>
      </c>
      <c r="I46" s="17">
        <v>98</v>
      </c>
      <c r="J46" s="17">
        <v>98</v>
      </c>
    </row>
    <row r="47" spans="2:10" x14ac:dyDescent="0.3">
      <c r="B47" s="5" t="s">
        <v>168</v>
      </c>
      <c r="C47" s="19">
        <v>47.666666666666664</v>
      </c>
      <c r="D47" s="19">
        <v>51.75</v>
      </c>
      <c r="E47" s="19">
        <v>46.75</v>
      </c>
      <c r="F47" s="19">
        <v>47.75</v>
      </c>
      <c r="G47" s="19">
        <v>44.916666666666664</v>
      </c>
      <c r="H47" s="19">
        <v>41.583333333333336</v>
      </c>
      <c r="I47" s="19">
        <v>39</v>
      </c>
      <c r="J47" s="20">
        <v>39</v>
      </c>
    </row>
    <row r="48" spans="2:10" x14ac:dyDescent="0.3">
      <c r="B48" s="33" t="s">
        <v>184</v>
      </c>
      <c r="C48" s="37">
        <f t="shared" ref="C48:J48" si="7">+SUM(C49:C55)</f>
        <v>1349.3333333333335</v>
      </c>
      <c r="D48" s="37">
        <f t="shared" si="7"/>
        <v>1413.8333333333333</v>
      </c>
      <c r="E48" s="37">
        <f t="shared" si="7"/>
        <v>1460.5833333333335</v>
      </c>
      <c r="F48" s="37">
        <f t="shared" si="7"/>
        <v>1447.1666666666667</v>
      </c>
      <c r="G48" s="37">
        <f t="shared" si="7"/>
        <v>1508</v>
      </c>
      <c r="H48" s="37">
        <f>+SUM(H49:H55)</f>
        <v>1542.8333333333333</v>
      </c>
      <c r="I48" s="37">
        <f>+SUM(I49:I55)</f>
        <v>1587</v>
      </c>
      <c r="J48" s="23">
        <f t="shared" si="7"/>
        <v>1587</v>
      </c>
    </row>
    <row r="49" spans="2:10" x14ac:dyDescent="0.3">
      <c r="B49" s="3" t="s">
        <v>10</v>
      </c>
      <c r="C49" s="17">
        <v>41.333333333333336</v>
      </c>
      <c r="D49" s="17">
        <v>44.5</v>
      </c>
      <c r="E49" s="17">
        <v>44</v>
      </c>
      <c r="F49" s="17">
        <v>43.75</v>
      </c>
      <c r="G49" s="17">
        <v>41</v>
      </c>
      <c r="H49" s="17">
        <v>42</v>
      </c>
      <c r="I49" s="17">
        <v>42</v>
      </c>
      <c r="J49" s="17">
        <v>42</v>
      </c>
    </row>
    <row r="50" spans="2:10" x14ac:dyDescent="0.3">
      <c r="B50" s="3" t="s">
        <v>31</v>
      </c>
      <c r="C50" s="17">
        <v>24</v>
      </c>
      <c r="D50" s="17">
        <v>24.166666666666668</v>
      </c>
      <c r="E50" s="17">
        <v>23.5</v>
      </c>
      <c r="F50" s="17">
        <v>24.25</v>
      </c>
      <c r="G50" s="17">
        <v>25</v>
      </c>
      <c r="H50" s="17">
        <v>23.75</v>
      </c>
      <c r="I50" s="17">
        <v>19</v>
      </c>
      <c r="J50" s="17">
        <v>19</v>
      </c>
    </row>
    <row r="51" spans="2:10" x14ac:dyDescent="0.3">
      <c r="B51" s="3" t="s">
        <v>51</v>
      </c>
      <c r="C51" s="17">
        <v>68.833333333333329</v>
      </c>
      <c r="D51" s="17">
        <v>68.166666666666671</v>
      </c>
      <c r="E51" s="17">
        <v>65.166666666666671</v>
      </c>
      <c r="F51" s="17">
        <v>65.333333333333329</v>
      </c>
      <c r="G51" s="17">
        <v>69.083333333333329</v>
      </c>
      <c r="H51" s="17">
        <v>66.083333333333329</v>
      </c>
      <c r="I51" s="17">
        <v>62</v>
      </c>
      <c r="J51" s="17">
        <v>62</v>
      </c>
    </row>
    <row r="52" spans="2:10" x14ac:dyDescent="0.3">
      <c r="B52" s="3" t="s">
        <v>79</v>
      </c>
      <c r="C52" s="17">
        <v>35.583333333333336</v>
      </c>
      <c r="D52" s="17">
        <v>43.916666666666664</v>
      </c>
      <c r="E52" s="17">
        <v>42.416666666666664</v>
      </c>
      <c r="F52" s="17">
        <v>41.333333333333336</v>
      </c>
      <c r="G52" s="17">
        <v>42.083333333333336</v>
      </c>
      <c r="H52" s="17">
        <v>42.583333333333336</v>
      </c>
      <c r="I52" s="17">
        <v>45</v>
      </c>
      <c r="J52" s="18">
        <v>45</v>
      </c>
    </row>
    <row r="53" spans="2:10" x14ac:dyDescent="0.3">
      <c r="B53" s="3" t="s">
        <v>144</v>
      </c>
      <c r="C53" s="17">
        <v>48.083333333333336</v>
      </c>
      <c r="D53" s="17">
        <v>47.083333333333336</v>
      </c>
      <c r="E53" s="17">
        <v>45.916666666666664</v>
      </c>
      <c r="F53" s="17">
        <v>46.083333333333336</v>
      </c>
      <c r="G53" s="17">
        <v>46.333333333333336</v>
      </c>
      <c r="H53" s="17">
        <v>51.833333333333336</v>
      </c>
      <c r="I53" s="17">
        <v>52</v>
      </c>
      <c r="J53" s="18">
        <v>52</v>
      </c>
    </row>
    <row r="54" spans="2:10" x14ac:dyDescent="0.3">
      <c r="B54" s="3" t="s">
        <v>163</v>
      </c>
      <c r="C54" s="17">
        <v>875.25</v>
      </c>
      <c r="D54" s="17">
        <v>892.16666666666663</v>
      </c>
      <c r="E54" s="17">
        <v>949.08333333333337</v>
      </c>
      <c r="F54" s="17">
        <v>925</v>
      </c>
      <c r="G54" s="17">
        <v>962</v>
      </c>
      <c r="H54" s="17">
        <v>989</v>
      </c>
      <c r="I54" s="17">
        <v>1036</v>
      </c>
      <c r="J54" s="18">
        <v>1036</v>
      </c>
    </row>
    <row r="55" spans="2:10" x14ac:dyDescent="0.3">
      <c r="B55" s="5" t="s">
        <v>164</v>
      </c>
      <c r="C55" s="19">
        <v>256.25</v>
      </c>
      <c r="D55" s="19">
        <v>293.83333333333331</v>
      </c>
      <c r="E55" s="19">
        <v>290.5</v>
      </c>
      <c r="F55" s="19">
        <v>301.41666666666669</v>
      </c>
      <c r="G55" s="19">
        <v>322.5</v>
      </c>
      <c r="H55" s="19">
        <v>327.58333333333331</v>
      </c>
      <c r="I55" s="19">
        <v>331</v>
      </c>
      <c r="J55" s="20">
        <v>331</v>
      </c>
    </row>
    <row r="56" spans="2:10" x14ac:dyDescent="0.3">
      <c r="B56" s="33" t="s">
        <v>185</v>
      </c>
      <c r="C56" s="37">
        <f t="shared" ref="C56:J56" si="8">+SUM(C57:C58)</f>
        <v>296.58333333333337</v>
      </c>
      <c r="D56" s="37">
        <f t="shared" si="8"/>
        <v>296</v>
      </c>
      <c r="E56" s="37">
        <f t="shared" si="8"/>
        <v>295.83333333333331</v>
      </c>
      <c r="F56" s="37">
        <f t="shared" si="8"/>
        <v>297.91666666666663</v>
      </c>
      <c r="G56" s="37">
        <f t="shared" si="8"/>
        <v>295.5</v>
      </c>
      <c r="H56" s="37">
        <f>+SUM(H57:H58)</f>
        <v>255.58333333333334</v>
      </c>
      <c r="I56" s="37">
        <f>+SUM(I57:I58)</f>
        <v>283</v>
      </c>
      <c r="J56" s="23">
        <f t="shared" si="8"/>
        <v>283</v>
      </c>
    </row>
    <row r="57" spans="2:10" x14ac:dyDescent="0.3">
      <c r="B57" s="3" t="s">
        <v>42</v>
      </c>
      <c r="C57" s="17">
        <v>203.08333333333334</v>
      </c>
      <c r="D57" s="17">
        <v>207.33333333333334</v>
      </c>
      <c r="E57" s="17">
        <v>205.75</v>
      </c>
      <c r="F57" s="17">
        <v>200.91666666666666</v>
      </c>
      <c r="G57" s="17">
        <v>192.66666666666666</v>
      </c>
      <c r="H57" s="17">
        <v>189.58333333333334</v>
      </c>
      <c r="I57" s="17">
        <v>211</v>
      </c>
      <c r="J57" s="18">
        <v>211</v>
      </c>
    </row>
    <row r="58" spans="2:10" x14ac:dyDescent="0.3">
      <c r="B58" s="5" t="s">
        <v>110</v>
      </c>
      <c r="C58" s="19">
        <v>93.5</v>
      </c>
      <c r="D58" s="19">
        <v>88.666666666666671</v>
      </c>
      <c r="E58" s="19">
        <v>90.083333333333329</v>
      </c>
      <c r="F58" s="19">
        <v>97</v>
      </c>
      <c r="G58" s="19">
        <v>102.83333333333333</v>
      </c>
      <c r="H58" s="19">
        <v>66</v>
      </c>
      <c r="I58" s="19">
        <v>72</v>
      </c>
      <c r="J58" s="19">
        <v>72</v>
      </c>
    </row>
    <row r="59" spans="2:10" x14ac:dyDescent="0.3">
      <c r="B59" s="33" t="s">
        <v>186</v>
      </c>
      <c r="C59" s="37">
        <f t="shared" ref="C59:J59" si="9">+SUM(C60:C66)</f>
        <v>672.91666666666674</v>
      </c>
      <c r="D59" s="37">
        <f t="shared" si="9"/>
        <v>671.91666666666674</v>
      </c>
      <c r="E59" s="37">
        <f t="shared" si="9"/>
        <v>668.24999999999989</v>
      </c>
      <c r="F59" s="37">
        <f t="shared" si="9"/>
        <v>688.16666666666663</v>
      </c>
      <c r="G59" s="37">
        <f t="shared" si="9"/>
        <v>680.75</v>
      </c>
      <c r="H59" s="37">
        <f>+SUM(H60:H66)</f>
        <v>668.91666666666674</v>
      </c>
      <c r="I59" s="37">
        <f>+SUM(I60:I66)</f>
        <v>659</v>
      </c>
      <c r="J59" s="23">
        <f t="shared" si="9"/>
        <v>659</v>
      </c>
    </row>
    <row r="60" spans="2:10" x14ac:dyDescent="0.3">
      <c r="B60" s="3" t="s">
        <v>3</v>
      </c>
      <c r="C60" s="17">
        <v>106.16666666666667</v>
      </c>
      <c r="D60" s="17">
        <v>104</v>
      </c>
      <c r="E60" s="17">
        <v>106.33333333333333</v>
      </c>
      <c r="F60" s="17">
        <v>110.66666666666667</v>
      </c>
      <c r="G60" s="17">
        <v>112.83333333333333</v>
      </c>
      <c r="H60" s="17">
        <v>111.25</v>
      </c>
      <c r="I60" s="17">
        <v>108</v>
      </c>
      <c r="J60" s="17">
        <v>108</v>
      </c>
    </row>
    <row r="61" spans="2:10" x14ac:dyDescent="0.3">
      <c r="B61" s="3" t="s">
        <v>54</v>
      </c>
      <c r="C61" s="17">
        <v>143.25</v>
      </c>
      <c r="D61" s="17">
        <v>147.33333333333334</v>
      </c>
      <c r="E61" s="17">
        <v>155.75</v>
      </c>
      <c r="F61" s="17">
        <v>168.91666666666666</v>
      </c>
      <c r="G61" s="17">
        <v>169.83333333333334</v>
      </c>
      <c r="H61" s="17">
        <v>170.25</v>
      </c>
      <c r="I61" s="17">
        <v>172</v>
      </c>
      <c r="J61" s="17">
        <v>172</v>
      </c>
    </row>
    <row r="62" spans="2:10" x14ac:dyDescent="0.3">
      <c r="B62" s="3" t="s">
        <v>58</v>
      </c>
      <c r="C62" s="17">
        <v>40.25</v>
      </c>
      <c r="D62" s="17">
        <v>37.25</v>
      </c>
      <c r="E62" s="17">
        <v>36.166666666666664</v>
      </c>
      <c r="F62" s="17">
        <v>42.166666666666664</v>
      </c>
      <c r="G62" s="17">
        <v>40.25</v>
      </c>
      <c r="H62" s="17">
        <v>39.416666666666664</v>
      </c>
      <c r="I62" s="17">
        <v>41</v>
      </c>
      <c r="J62" s="18">
        <v>41</v>
      </c>
    </row>
    <row r="63" spans="2:10" x14ac:dyDescent="0.3">
      <c r="B63" s="3" t="s">
        <v>170</v>
      </c>
      <c r="C63" s="17">
        <v>73.833333333333329</v>
      </c>
      <c r="D63" s="17">
        <v>71.666666666666671</v>
      </c>
      <c r="E63" s="17">
        <v>68.083333333333329</v>
      </c>
      <c r="F63" s="17">
        <v>61</v>
      </c>
      <c r="G63" s="17">
        <v>60.5</v>
      </c>
      <c r="H63" s="17">
        <v>59.083333333333336</v>
      </c>
      <c r="I63" s="17">
        <v>58</v>
      </c>
      <c r="J63" s="18">
        <v>58</v>
      </c>
    </row>
    <row r="64" spans="2:10" x14ac:dyDescent="0.3">
      <c r="B64" s="3" t="s">
        <v>70</v>
      </c>
      <c r="C64" s="17">
        <v>183.5</v>
      </c>
      <c r="D64" s="17">
        <v>188.41666666666666</v>
      </c>
      <c r="E64" s="17">
        <v>179.75</v>
      </c>
      <c r="F64" s="17">
        <v>175.16666666666666</v>
      </c>
      <c r="G64" s="17">
        <v>169.08333333333334</v>
      </c>
      <c r="H64" s="17">
        <v>166.33333333333334</v>
      </c>
      <c r="I64" s="17">
        <v>165</v>
      </c>
      <c r="J64" s="17">
        <v>165</v>
      </c>
    </row>
    <row r="65" spans="2:10" x14ac:dyDescent="0.3">
      <c r="B65" s="3" t="s">
        <v>133</v>
      </c>
      <c r="C65" s="17">
        <v>43.833333333333336</v>
      </c>
      <c r="D65" s="17">
        <v>41.333333333333336</v>
      </c>
      <c r="E65" s="17">
        <v>39.5</v>
      </c>
      <c r="F65" s="17">
        <v>40.5</v>
      </c>
      <c r="G65" s="17">
        <v>40.916666666666664</v>
      </c>
      <c r="H65" s="17">
        <v>39.5</v>
      </c>
      <c r="I65" s="17">
        <v>34</v>
      </c>
      <c r="J65" s="17">
        <v>34</v>
      </c>
    </row>
    <row r="66" spans="2:10" x14ac:dyDescent="0.3">
      <c r="B66" s="5" t="s">
        <v>146</v>
      </c>
      <c r="C66" s="19">
        <v>82.083333333333329</v>
      </c>
      <c r="D66" s="19">
        <v>81.916666666666671</v>
      </c>
      <c r="E66" s="19">
        <v>82.666666666666671</v>
      </c>
      <c r="F66" s="19">
        <v>89.75</v>
      </c>
      <c r="G66" s="19">
        <v>87.333333333333329</v>
      </c>
      <c r="H66" s="19">
        <v>83.083333333333329</v>
      </c>
      <c r="I66" s="19">
        <v>81</v>
      </c>
      <c r="J66" s="20">
        <v>81</v>
      </c>
    </row>
    <row r="67" spans="2:10" x14ac:dyDescent="0.3">
      <c r="B67" s="33" t="s">
        <v>187</v>
      </c>
      <c r="C67" s="37">
        <f t="shared" ref="C67:J67" si="10">+SUM(C68:C79)</f>
        <v>1313.5</v>
      </c>
      <c r="D67" s="37">
        <f t="shared" si="10"/>
        <v>1285.0833333333335</v>
      </c>
      <c r="E67" s="37">
        <f t="shared" si="10"/>
        <v>1252.6666666666667</v>
      </c>
      <c r="F67" s="37">
        <f t="shared" si="10"/>
        <v>1235.5</v>
      </c>
      <c r="G67" s="37">
        <f t="shared" si="10"/>
        <v>1112.0833333333333</v>
      </c>
      <c r="H67" s="37">
        <f>+SUM(H68:H79)</f>
        <v>1091.5</v>
      </c>
      <c r="I67" s="37">
        <f>+SUM(I68:I79)</f>
        <v>1093</v>
      </c>
      <c r="J67" s="23">
        <f t="shared" si="10"/>
        <v>1093</v>
      </c>
    </row>
    <row r="68" spans="2:10" x14ac:dyDescent="0.3">
      <c r="B68" s="3" t="s">
        <v>19</v>
      </c>
      <c r="C68" s="17">
        <v>70.833333333333329</v>
      </c>
      <c r="D68" s="17">
        <v>73</v>
      </c>
      <c r="E68" s="17">
        <v>71.5</v>
      </c>
      <c r="F68" s="17">
        <v>68.666666666666671</v>
      </c>
      <c r="G68" s="17">
        <v>69.333333333333329</v>
      </c>
      <c r="H68" s="17">
        <v>61.083333333333336</v>
      </c>
      <c r="I68" s="17">
        <v>56</v>
      </c>
      <c r="J68" s="17">
        <v>56</v>
      </c>
    </row>
    <row r="69" spans="2:10" x14ac:dyDescent="0.3">
      <c r="B69" s="3" t="s">
        <v>28</v>
      </c>
      <c r="C69" s="17">
        <v>24.75</v>
      </c>
      <c r="D69" s="17">
        <v>23.833333333333332</v>
      </c>
      <c r="E69" s="17">
        <v>20</v>
      </c>
      <c r="F69" s="17">
        <v>22.083333333333332</v>
      </c>
      <c r="G69" s="17">
        <v>23.25</v>
      </c>
      <c r="H69" s="17">
        <v>21</v>
      </c>
      <c r="I69" s="17">
        <v>21</v>
      </c>
      <c r="J69" s="17">
        <v>21</v>
      </c>
    </row>
    <row r="70" spans="2:10" x14ac:dyDescent="0.3">
      <c r="B70" s="3" t="s">
        <v>36</v>
      </c>
      <c r="C70" s="17">
        <v>163.25</v>
      </c>
      <c r="D70" s="17">
        <v>164.25</v>
      </c>
      <c r="E70" s="17">
        <v>160.16666666666666</v>
      </c>
      <c r="F70" s="17">
        <v>157</v>
      </c>
      <c r="G70" s="17">
        <v>161.08333333333334</v>
      </c>
      <c r="H70" s="17">
        <v>160.83333333333334</v>
      </c>
      <c r="I70" s="17">
        <v>157</v>
      </c>
      <c r="J70" s="18">
        <v>157</v>
      </c>
    </row>
    <row r="71" spans="2:10" x14ac:dyDescent="0.3">
      <c r="B71" s="3" t="s">
        <v>39</v>
      </c>
      <c r="C71" s="17">
        <v>114.5</v>
      </c>
      <c r="D71" s="17">
        <v>113.33333333333333</v>
      </c>
      <c r="E71" s="17">
        <v>112.66666666666667</v>
      </c>
      <c r="F71" s="17">
        <v>112.58333333333333</v>
      </c>
      <c r="G71" s="17">
        <v>113.08333333333333</v>
      </c>
      <c r="H71" s="17">
        <v>109.91666666666667</v>
      </c>
      <c r="I71" s="17">
        <v>108</v>
      </c>
      <c r="J71" s="17">
        <v>108</v>
      </c>
    </row>
    <row r="72" spans="2:10" x14ac:dyDescent="0.3">
      <c r="B72" s="3" t="s">
        <v>53</v>
      </c>
      <c r="C72" s="17">
        <v>166.75</v>
      </c>
      <c r="D72" s="17">
        <v>166.58333333333334</v>
      </c>
      <c r="E72" s="17">
        <v>160.75</v>
      </c>
      <c r="F72" s="17">
        <v>157.41666666666666</v>
      </c>
      <c r="G72" s="17">
        <v>32.166666666666664</v>
      </c>
      <c r="H72" s="17">
        <v>30.75</v>
      </c>
      <c r="I72" s="17">
        <v>30</v>
      </c>
      <c r="J72" s="17">
        <v>30</v>
      </c>
    </row>
    <row r="73" spans="2:10" x14ac:dyDescent="0.3">
      <c r="B73" s="3" t="s">
        <v>61</v>
      </c>
      <c r="C73" s="17">
        <v>69.083333333333329</v>
      </c>
      <c r="D73" s="17">
        <v>67.833333333333329</v>
      </c>
      <c r="E73" s="17">
        <v>68.916666666666671</v>
      </c>
      <c r="F73" s="17">
        <v>66.666666666666671</v>
      </c>
      <c r="G73" s="17">
        <v>69.583333333333329</v>
      </c>
      <c r="H73" s="17">
        <v>67.25</v>
      </c>
      <c r="I73" s="17">
        <v>64</v>
      </c>
      <c r="J73" s="17">
        <v>64</v>
      </c>
    </row>
    <row r="74" spans="2:10" x14ac:dyDescent="0.3">
      <c r="B74" s="3" t="s">
        <v>62</v>
      </c>
      <c r="C74" s="17">
        <v>68.333333333333329</v>
      </c>
      <c r="D74" s="17">
        <v>71.916666666666671</v>
      </c>
      <c r="E74" s="17">
        <v>71.5</v>
      </c>
      <c r="F74" s="17">
        <v>70.333333333333329</v>
      </c>
      <c r="G74" s="17">
        <v>69.583333333333329</v>
      </c>
      <c r="H74" s="17">
        <v>66.166666666666671</v>
      </c>
      <c r="I74" s="17">
        <v>63</v>
      </c>
      <c r="J74" s="17">
        <v>63</v>
      </c>
    </row>
    <row r="75" spans="2:10" x14ac:dyDescent="0.3">
      <c r="B75" s="3" t="s">
        <v>84</v>
      </c>
      <c r="C75" s="17">
        <v>107.33333333333333</v>
      </c>
      <c r="D75" s="17">
        <v>105</v>
      </c>
      <c r="E75" s="17">
        <v>102.5</v>
      </c>
      <c r="F75" s="17">
        <v>99.666666666666671</v>
      </c>
      <c r="G75" s="17">
        <v>97</v>
      </c>
      <c r="H75" s="17">
        <v>100.25</v>
      </c>
      <c r="I75" s="17">
        <v>105</v>
      </c>
      <c r="J75" s="17">
        <v>105</v>
      </c>
    </row>
    <row r="76" spans="2:10" x14ac:dyDescent="0.3">
      <c r="B76" s="3" t="s">
        <v>87</v>
      </c>
      <c r="C76" s="17">
        <v>75.166666666666671</v>
      </c>
      <c r="D76" s="17">
        <v>71</v>
      </c>
      <c r="E76" s="17">
        <v>71.083333333333329</v>
      </c>
      <c r="F76" s="17">
        <v>72.666666666666671</v>
      </c>
      <c r="G76" s="17">
        <v>73.75</v>
      </c>
      <c r="H76" s="17">
        <v>77.166666666666671</v>
      </c>
      <c r="I76" s="17">
        <v>78</v>
      </c>
      <c r="J76" s="17">
        <v>78</v>
      </c>
    </row>
    <row r="77" spans="2:10" x14ac:dyDescent="0.3">
      <c r="B77" s="3" t="s">
        <v>90</v>
      </c>
      <c r="C77" s="17">
        <v>322.08333333333331</v>
      </c>
      <c r="D77" s="17">
        <v>304.25</v>
      </c>
      <c r="E77" s="17">
        <v>301.16666666666669</v>
      </c>
      <c r="F77" s="17">
        <v>301.58333333333331</v>
      </c>
      <c r="G77" s="17">
        <v>298.66666666666669</v>
      </c>
      <c r="H77" s="17">
        <v>292</v>
      </c>
      <c r="I77" s="17">
        <v>291</v>
      </c>
      <c r="J77" s="18">
        <v>291</v>
      </c>
    </row>
    <row r="78" spans="2:10" x14ac:dyDescent="0.3">
      <c r="B78" s="3" t="s">
        <v>96</v>
      </c>
      <c r="C78" s="17">
        <v>107.5</v>
      </c>
      <c r="D78" s="17">
        <v>101.16666666666667</v>
      </c>
      <c r="E78" s="17">
        <v>89.416666666666671</v>
      </c>
      <c r="F78" s="17">
        <v>85.416666666666671</v>
      </c>
      <c r="G78" s="17">
        <v>80.75</v>
      </c>
      <c r="H78" s="17">
        <v>79.083333333333329</v>
      </c>
      <c r="I78" s="17">
        <v>94</v>
      </c>
      <c r="J78" s="17">
        <v>94</v>
      </c>
    </row>
    <row r="79" spans="2:10" x14ac:dyDescent="0.3">
      <c r="B79" s="5" t="s">
        <v>118</v>
      </c>
      <c r="C79" s="19">
        <v>23.916666666666668</v>
      </c>
      <c r="D79" s="19">
        <v>22.916666666666668</v>
      </c>
      <c r="E79" s="19">
        <v>23</v>
      </c>
      <c r="F79" s="19">
        <v>21.416666666666668</v>
      </c>
      <c r="G79" s="19">
        <v>23.833333333333332</v>
      </c>
      <c r="H79" s="19">
        <v>26</v>
      </c>
      <c r="I79" s="19">
        <v>26</v>
      </c>
      <c r="J79" s="19">
        <v>26</v>
      </c>
    </row>
    <row r="80" spans="2:10" x14ac:dyDescent="0.3">
      <c r="B80" s="33" t="s">
        <v>189</v>
      </c>
      <c r="C80" s="37">
        <f t="shared" ref="C80:J80" si="11">+SUM(C81:C81)</f>
        <v>41.333333333333336</v>
      </c>
      <c r="D80" s="37">
        <f t="shared" si="11"/>
        <v>60.916666666666664</v>
      </c>
      <c r="E80" s="37">
        <f t="shared" si="11"/>
        <v>62.583333333333336</v>
      </c>
      <c r="F80" s="37">
        <f t="shared" si="11"/>
        <v>67.833333333333329</v>
      </c>
      <c r="G80" s="37">
        <f t="shared" si="11"/>
        <v>70.666666666666671</v>
      </c>
      <c r="H80" s="37">
        <f>+SUM(H81:H81)</f>
        <v>69.916666666666671</v>
      </c>
      <c r="I80" s="37">
        <f>+SUM(I81:I81)</f>
        <v>70</v>
      </c>
      <c r="J80" s="23">
        <f t="shared" si="11"/>
        <v>70</v>
      </c>
    </row>
    <row r="81" spans="2:10" x14ac:dyDescent="0.3">
      <c r="B81" s="5" t="s">
        <v>120</v>
      </c>
      <c r="C81" s="19">
        <v>41.333333333333336</v>
      </c>
      <c r="D81" s="19">
        <v>60.916666666666664</v>
      </c>
      <c r="E81" s="19">
        <v>62.583333333333336</v>
      </c>
      <c r="F81" s="19">
        <v>67.833333333333329</v>
      </c>
      <c r="G81" s="19">
        <v>70.666666666666671</v>
      </c>
      <c r="H81" s="19">
        <v>69.916666666666671</v>
      </c>
      <c r="I81" s="19">
        <v>70</v>
      </c>
      <c r="J81" s="19">
        <v>70</v>
      </c>
    </row>
    <row r="82" spans="2:10" x14ac:dyDescent="0.3">
      <c r="B82" s="33" t="s">
        <v>190</v>
      </c>
      <c r="C82" s="37">
        <f t="shared" ref="C82:J82" si="12">+SUM(C83:C86)</f>
        <v>550.41666666666674</v>
      </c>
      <c r="D82" s="37">
        <f t="shared" si="12"/>
        <v>573.33333333333326</v>
      </c>
      <c r="E82" s="37">
        <f t="shared" si="12"/>
        <v>589.33333333333326</v>
      </c>
      <c r="F82" s="37">
        <f t="shared" si="12"/>
        <v>588.16666666666674</v>
      </c>
      <c r="G82" s="37">
        <f t="shared" si="12"/>
        <v>588.08333333333337</v>
      </c>
      <c r="H82" s="37">
        <f>+SUM(H83:H86)</f>
        <v>580.25</v>
      </c>
      <c r="I82" s="37">
        <f>+SUM(I83:I86)</f>
        <v>570</v>
      </c>
      <c r="J82" s="23">
        <f t="shared" si="12"/>
        <v>570</v>
      </c>
    </row>
    <row r="83" spans="2:10" x14ac:dyDescent="0.3">
      <c r="B83" s="3" t="s">
        <v>55</v>
      </c>
      <c r="C83" s="17">
        <v>107.25</v>
      </c>
      <c r="D83" s="17">
        <v>107.33333333333333</v>
      </c>
      <c r="E83" s="17">
        <v>118.5</v>
      </c>
      <c r="F83" s="17">
        <v>111.41666666666667</v>
      </c>
      <c r="G83" s="17">
        <v>107</v>
      </c>
      <c r="H83" s="17">
        <v>100.25</v>
      </c>
      <c r="I83" s="17">
        <v>95</v>
      </c>
      <c r="J83" s="17">
        <v>95</v>
      </c>
    </row>
    <row r="84" spans="2:10" x14ac:dyDescent="0.3">
      <c r="B84" s="3" t="s">
        <v>68</v>
      </c>
      <c r="C84" s="17">
        <v>364.41666666666669</v>
      </c>
      <c r="D84" s="17">
        <v>381.58333333333331</v>
      </c>
      <c r="E84" s="17">
        <v>386.5</v>
      </c>
      <c r="F84" s="17">
        <v>391.75</v>
      </c>
      <c r="G84" s="17">
        <v>391.83333333333331</v>
      </c>
      <c r="H84" s="17">
        <v>393.75</v>
      </c>
      <c r="I84" s="17">
        <v>388</v>
      </c>
      <c r="J84" s="17">
        <v>388</v>
      </c>
    </row>
    <row r="85" spans="2:10" x14ac:dyDescent="0.3">
      <c r="B85" s="3" t="s">
        <v>93</v>
      </c>
      <c r="C85" s="17">
        <v>35.75</v>
      </c>
      <c r="D85" s="17">
        <v>44.75</v>
      </c>
      <c r="E85" s="17">
        <v>44.916666666666664</v>
      </c>
      <c r="F85" s="17">
        <v>44.916666666666664</v>
      </c>
      <c r="G85" s="17">
        <v>44.666666666666664</v>
      </c>
      <c r="H85" s="17">
        <v>42.666666666666664</v>
      </c>
      <c r="I85" s="17">
        <v>43</v>
      </c>
      <c r="J85" s="17">
        <v>43</v>
      </c>
    </row>
    <row r="86" spans="2:10" x14ac:dyDescent="0.3">
      <c r="B86" s="3" t="s">
        <v>140</v>
      </c>
      <c r="C86" s="17">
        <v>43</v>
      </c>
      <c r="D86" s="17">
        <v>39.666666666666664</v>
      </c>
      <c r="E86" s="17">
        <v>39.416666666666664</v>
      </c>
      <c r="F86" s="17">
        <v>40.083333333333336</v>
      </c>
      <c r="G86" s="17">
        <v>44.583333333333336</v>
      </c>
      <c r="H86" s="17">
        <v>43.583333333333336</v>
      </c>
      <c r="I86" s="17">
        <v>44</v>
      </c>
      <c r="J86" s="17">
        <v>44</v>
      </c>
    </row>
    <row r="87" spans="2:10" x14ac:dyDescent="0.3">
      <c r="B87" s="33" t="s">
        <v>191</v>
      </c>
      <c r="C87" s="37">
        <f t="shared" ref="C87:J87" si="13">+SUM(C88:C100)</f>
        <v>2363.0833333333335</v>
      </c>
      <c r="D87" s="37">
        <f t="shared" si="13"/>
        <v>2426.5833333333335</v>
      </c>
      <c r="E87" s="37">
        <f t="shared" si="13"/>
        <v>2452.4166666666665</v>
      </c>
      <c r="F87" s="37">
        <f t="shared" si="13"/>
        <v>2509.75</v>
      </c>
      <c r="G87" s="37">
        <f t="shared" si="13"/>
        <v>2591.833333333333</v>
      </c>
      <c r="H87" s="37">
        <f>+SUM(H88:H100)</f>
        <v>2611.5</v>
      </c>
      <c r="I87" s="37">
        <f>+SUM(I88:I100)</f>
        <v>2701</v>
      </c>
      <c r="J87" s="23">
        <f t="shared" si="13"/>
        <v>2701</v>
      </c>
    </row>
    <row r="88" spans="2:10" x14ac:dyDescent="0.3">
      <c r="B88" s="3" t="s">
        <v>15</v>
      </c>
      <c r="C88" s="17">
        <v>105.66666666666667</v>
      </c>
      <c r="D88" s="17">
        <v>114.16666666666667</v>
      </c>
      <c r="E88" s="17">
        <v>122.75</v>
      </c>
      <c r="F88" s="17">
        <v>132.41666666666666</v>
      </c>
      <c r="G88" s="17">
        <v>137.33333333333334</v>
      </c>
      <c r="H88" s="17">
        <v>128.66666666666666</v>
      </c>
      <c r="I88" s="17">
        <v>141</v>
      </c>
      <c r="J88" s="17">
        <v>141</v>
      </c>
    </row>
    <row r="89" spans="2:10" x14ac:dyDescent="0.3">
      <c r="B89" s="3" t="s">
        <v>22</v>
      </c>
      <c r="C89" s="17">
        <v>175.83333333333334</v>
      </c>
      <c r="D89" s="17">
        <v>170.75</v>
      </c>
      <c r="E89" s="17">
        <v>163.91666666666666</v>
      </c>
      <c r="F89" s="17">
        <v>176.58333333333334</v>
      </c>
      <c r="G89" s="17">
        <v>171.66666666666666</v>
      </c>
      <c r="H89" s="17">
        <v>170.91666666666666</v>
      </c>
      <c r="I89" s="17">
        <v>168</v>
      </c>
      <c r="J89" s="17">
        <v>168</v>
      </c>
    </row>
    <row r="90" spans="2:10" x14ac:dyDescent="0.3">
      <c r="B90" s="3" t="s">
        <v>38</v>
      </c>
      <c r="C90" s="17">
        <v>337.66666666666669</v>
      </c>
      <c r="D90" s="17">
        <v>349.16666666666669</v>
      </c>
      <c r="E90" s="17">
        <v>390.66666666666669</v>
      </c>
      <c r="F90" s="17">
        <v>414.5</v>
      </c>
      <c r="G90" s="17">
        <v>431.5</v>
      </c>
      <c r="H90" s="17">
        <v>388.66666666666669</v>
      </c>
      <c r="I90" s="17">
        <v>395</v>
      </c>
      <c r="J90" s="17">
        <v>395</v>
      </c>
    </row>
    <row r="91" spans="2:10" x14ac:dyDescent="0.3">
      <c r="B91" s="3" t="s">
        <v>59</v>
      </c>
      <c r="C91" s="17">
        <v>116.33333333333333</v>
      </c>
      <c r="D91" s="17">
        <v>115.08333333333333</v>
      </c>
      <c r="E91" s="17">
        <v>104.33333333333333</v>
      </c>
      <c r="F91" s="17">
        <v>98.75</v>
      </c>
      <c r="G91" s="17">
        <v>92.5</v>
      </c>
      <c r="H91" s="17">
        <v>91.416666666666671</v>
      </c>
      <c r="I91" s="17">
        <v>88</v>
      </c>
      <c r="J91" s="17">
        <v>88</v>
      </c>
    </row>
    <row r="92" spans="2:10" x14ac:dyDescent="0.3">
      <c r="B92" s="3" t="s">
        <v>72</v>
      </c>
      <c r="C92" s="17">
        <v>126.83333333333333</v>
      </c>
      <c r="D92" s="17">
        <v>140.91666666666666</v>
      </c>
      <c r="E92" s="17">
        <v>141.58333333333334</v>
      </c>
      <c r="F92" s="17">
        <v>139.75</v>
      </c>
      <c r="G92" s="17">
        <v>137.25</v>
      </c>
      <c r="H92" s="17">
        <v>130.91666666666666</v>
      </c>
      <c r="I92" s="17">
        <v>125</v>
      </c>
      <c r="J92" s="17">
        <v>125</v>
      </c>
    </row>
    <row r="93" spans="2:10" ht="27.6" x14ac:dyDescent="0.3">
      <c r="B93" s="3" t="s">
        <v>174</v>
      </c>
      <c r="C93" s="17">
        <v>3.75</v>
      </c>
      <c r="D93" s="17">
        <v>1.5</v>
      </c>
      <c r="E93" s="17">
        <v>0</v>
      </c>
      <c r="F93" s="17">
        <v>0</v>
      </c>
      <c r="G93" s="17">
        <v>0</v>
      </c>
      <c r="H93" s="17">
        <v>0</v>
      </c>
      <c r="I93" s="17">
        <v>0</v>
      </c>
      <c r="J93" s="17">
        <v>0</v>
      </c>
    </row>
    <row r="94" spans="2:10" x14ac:dyDescent="0.3">
      <c r="B94" s="3" t="s">
        <v>74</v>
      </c>
      <c r="C94" s="17">
        <v>178.75</v>
      </c>
      <c r="D94" s="17">
        <v>186.66666666666666</v>
      </c>
      <c r="E94" s="17">
        <v>183.66666666666666</v>
      </c>
      <c r="F94" s="17">
        <v>196.16666666666666</v>
      </c>
      <c r="G94" s="17">
        <v>196.58333333333334</v>
      </c>
      <c r="H94" s="17">
        <v>191.83333333333334</v>
      </c>
      <c r="I94" s="17">
        <v>195</v>
      </c>
      <c r="J94" s="17">
        <v>195</v>
      </c>
    </row>
    <row r="95" spans="2:10" x14ac:dyDescent="0.3">
      <c r="B95" s="3" t="s">
        <v>85</v>
      </c>
      <c r="C95" s="17">
        <v>43.666666666666664</v>
      </c>
      <c r="D95" s="17">
        <v>54.75</v>
      </c>
      <c r="E95" s="17">
        <v>52.666666666666664</v>
      </c>
      <c r="F95" s="17">
        <v>50.333333333333336</v>
      </c>
      <c r="G95" s="17">
        <v>49.333333333333336</v>
      </c>
      <c r="H95" s="17">
        <v>45.666666666666664</v>
      </c>
      <c r="I95" s="17">
        <v>45</v>
      </c>
      <c r="J95" s="18">
        <v>45</v>
      </c>
    </row>
    <row r="96" spans="2:10" x14ac:dyDescent="0.3">
      <c r="B96" s="3" t="s">
        <v>135</v>
      </c>
      <c r="C96" s="17">
        <v>63.5</v>
      </c>
      <c r="D96" s="17">
        <v>57.5</v>
      </c>
      <c r="E96" s="17">
        <v>56.833333333333336</v>
      </c>
      <c r="F96" s="17">
        <v>51.333333333333336</v>
      </c>
      <c r="G96" s="17">
        <v>60.25</v>
      </c>
      <c r="H96" s="17">
        <v>62.416666666666664</v>
      </c>
      <c r="I96" s="17">
        <v>62</v>
      </c>
      <c r="J96" s="17">
        <v>62</v>
      </c>
    </row>
    <row r="97" spans="2:10" x14ac:dyDescent="0.3">
      <c r="B97" s="3" t="s">
        <v>143</v>
      </c>
      <c r="C97" s="17">
        <v>91.833333333333329</v>
      </c>
      <c r="D97" s="17">
        <v>89.75</v>
      </c>
      <c r="E97" s="17">
        <v>89.333333333333329</v>
      </c>
      <c r="F97" s="17">
        <v>86.666666666666671</v>
      </c>
      <c r="G97" s="17">
        <v>100.91666666666667</v>
      </c>
      <c r="H97" s="17">
        <v>111.5</v>
      </c>
      <c r="I97" s="17">
        <v>115</v>
      </c>
      <c r="J97" s="17">
        <v>115</v>
      </c>
    </row>
    <row r="98" spans="2:10" x14ac:dyDescent="0.3">
      <c r="B98" s="3" t="s">
        <v>148</v>
      </c>
      <c r="C98" s="17">
        <v>88.666666666666671</v>
      </c>
      <c r="D98" s="17">
        <v>100.75</v>
      </c>
      <c r="E98" s="17">
        <v>91.333333333333329</v>
      </c>
      <c r="F98" s="17">
        <v>84</v>
      </c>
      <c r="G98" s="17">
        <v>79.333333333333329</v>
      </c>
      <c r="H98" s="17">
        <v>88.416666666666671</v>
      </c>
      <c r="I98" s="17">
        <v>92</v>
      </c>
      <c r="J98" s="17">
        <v>92</v>
      </c>
    </row>
    <row r="99" spans="2:10" x14ac:dyDescent="0.3">
      <c r="B99" s="3" t="s">
        <v>151</v>
      </c>
      <c r="C99" s="17">
        <v>903.25</v>
      </c>
      <c r="D99" s="17">
        <v>920.58333333333337</v>
      </c>
      <c r="E99" s="17">
        <v>930.83333333333337</v>
      </c>
      <c r="F99" s="17">
        <v>952.75</v>
      </c>
      <c r="G99" s="17">
        <v>1003.75</v>
      </c>
      <c r="H99" s="17">
        <v>1069.4166666666667</v>
      </c>
      <c r="I99" s="17">
        <v>1141</v>
      </c>
      <c r="J99" s="18">
        <v>1141</v>
      </c>
    </row>
    <row r="100" spans="2:10" x14ac:dyDescent="0.3">
      <c r="B100" s="5" t="s">
        <v>161</v>
      </c>
      <c r="C100" s="19">
        <v>127.33333333333333</v>
      </c>
      <c r="D100" s="19">
        <v>125</v>
      </c>
      <c r="E100" s="19">
        <v>124.5</v>
      </c>
      <c r="F100" s="19">
        <v>126.5</v>
      </c>
      <c r="G100" s="19">
        <v>131.41666666666666</v>
      </c>
      <c r="H100" s="19">
        <v>131.66666666666666</v>
      </c>
      <c r="I100" s="19">
        <v>134</v>
      </c>
      <c r="J100" s="20">
        <v>134</v>
      </c>
    </row>
    <row r="101" spans="2:10" x14ac:dyDescent="0.3">
      <c r="B101" s="33" t="s">
        <v>192</v>
      </c>
      <c r="C101" s="37">
        <f t="shared" ref="C101:J101" si="14">+SUM(C102:C120)</f>
        <v>2896.5</v>
      </c>
      <c r="D101" s="37">
        <f t="shared" si="14"/>
        <v>2820.1666666666665</v>
      </c>
      <c r="E101" s="37">
        <f t="shared" si="14"/>
        <v>2699.6666666666665</v>
      </c>
      <c r="F101" s="37">
        <f t="shared" si="14"/>
        <v>2631.0833333333335</v>
      </c>
      <c r="G101" s="37">
        <f t="shared" si="14"/>
        <v>2598.1666666666665</v>
      </c>
      <c r="H101" s="37">
        <f>+SUM(H102:H120)</f>
        <v>2547.0833333333335</v>
      </c>
      <c r="I101" s="37">
        <f>+SUM(I102:I120)</f>
        <v>2515</v>
      </c>
      <c r="J101" s="23">
        <f t="shared" si="14"/>
        <v>2515</v>
      </c>
    </row>
    <row r="102" spans="2:10" x14ac:dyDescent="0.3">
      <c r="B102" s="3" t="s">
        <v>0</v>
      </c>
      <c r="C102" s="17">
        <v>45</v>
      </c>
      <c r="D102" s="17">
        <v>45.083333333333336</v>
      </c>
      <c r="E102" s="17">
        <v>49.416666666666664</v>
      </c>
      <c r="F102" s="17">
        <v>50.166666666666664</v>
      </c>
      <c r="G102" s="17">
        <v>53</v>
      </c>
      <c r="H102" s="17">
        <v>58.166666666666664</v>
      </c>
      <c r="I102" s="17">
        <v>62</v>
      </c>
      <c r="J102" s="17">
        <v>62</v>
      </c>
    </row>
    <row r="103" spans="2:10" x14ac:dyDescent="0.3">
      <c r="B103" s="3" t="s">
        <v>1</v>
      </c>
      <c r="C103" s="17">
        <v>112.58333333333333</v>
      </c>
      <c r="D103" s="17">
        <v>110.66666666666667</v>
      </c>
      <c r="E103" s="17">
        <v>108.83333333333333</v>
      </c>
      <c r="F103" s="17">
        <v>104.66666666666667</v>
      </c>
      <c r="G103" s="17">
        <v>105.25</v>
      </c>
      <c r="H103" s="17">
        <v>101.58333333333333</v>
      </c>
      <c r="I103" s="17">
        <v>97</v>
      </c>
      <c r="J103" s="17">
        <v>97</v>
      </c>
    </row>
    <row r="104" spans="2:10" x14ac:dyDescent="0.3">
      <c r="B104" s="3" t="s">
        <v>2</v>
      </c>
      <c r="C104" s="17">
        <v>133</v>
      </c>
      <c r="D104" s="17">
        <v>128.66666666666666</v>
      </c>
      <c r="E104" s="17">
        <v>122.5</v>
      </c>
      <c r="F104" s="17">
        <v>112.25</v>
      </c>
      <c r="G104" s="17">
        <v>103.08333333333333</v>
      </c>
      <c r="H104" s="17">
        <v>103</v>
      </c>
      <c r="I104" s="17">
        <v>99</v>
      </c>
      <c r="J104" s="17">
        <v>99</v>
      </c>
    </row>
    <row r="105" spans="2:10" x14ac:dyDescent="0.3">
      <c r="B105" s="3" t="s">
        <v>5</v>
      </c>
      <c r="C105" s="17">
        <v>52.916666666666664</v>
      </c>
      <c r="D105" s="17">
        <v>55.333333333333336</v>
      </c>
      <c r="E105" s="17">
        <v>52.833333333333336</v>
      </c>
      <c r="F105" s="17">
        <v>51.833333333333336</v>
      </c>
      <c r="G105" s="17">
        <v>52.75</v>
      </c>
      <c r="H105" s="17">
        <v>54.666666666666664</v>
      </c>
      <c r="I105" s="17">
        <v>61</v>
      </c>
      <c r="J105" s="17">
        <v>61</v>
      </c>
    </row>
    <row r="106" spans="2:10" x14ac:dyDescent="0.3">
      <c r="B106" s="3" t="s">
        <v>14</v>
      </c>
      <c r="C106" s="17">
        <v>59.916666666666664</v>
      </c>
      <c r="D106" s="17">
        <v>56.333333333333336</v>
      </c>
      <c r="E106" s="17">
        <v>57.333333333333336</v>
      </c>
      <c r="F106" s="17">
        <v>59.75</v>
      </c>
      <c r="G106" s="17">
        <v>59.416666666666664</v>
      </c>
      <c r="H106" s="17">
        <v>60.083333333333336</v>
      </c>
      <c r="I106" s="17">
        <v>61</v>
      </c>
      <c r="J106" s="18">
        <v>61</v>
      </c>
    </row>
    <row r="107" spans="2:10" x14ac:dyDescent="0.3">
      <c r="B107" s="3" t="s">
        <v>23</v>
      </c>
      <c r="C107" s="17">
        <v>29.916666666666668</v>
      </c>
      <c r="D107" s="17">
        <v>31.333333333333332</v>
      </c>
      <c r="E107" s="17">
        <v>31.75</v>
      </c>
      <c r="F107" s="17">
        <v>32.25</v>
      </c>
      <c r="G107" s="17">
        <v>34.416666666666664</v>
      </c>
      <c r="H107" s="17">
        <v>35.5</v>
      </c>
      <c r="I107" s="17">
        <v>35</v>
      </c>
      <c r="J107" s="17">
        <v>35</v>
      </c>
    </row>
    <row r="108" spans="2:10" x14ac:dyDescent="0.3">
      <c r="B108" s="3" t="s">
        <v>173</v>
      </c>
      <c r="C108" s="17">
        <v>27.083333333333332</v>
      </c>
      <c r="D108" s="17">
        <v>27.833333333333332</v>
      </c>
      <c r="E108" s="17">
        <v>28.583333333333332</v>
      </c>
      <c r="F108" s="17">
        <v>30.166666666666668</v>
      </c>
      <c r="G108" s="17">
        <v>31.083333333333332</v>
      </c>
      <c r="H108" s="17">
        <v>30.916666666666668</v>
      </c>
      <c r="I108" s="17">
        <v>31</v>
      </c>
      <c r="J108" s="17">
        <v>31</v>
      </c>
    </row>
    <row r="109" spans="2:10" x14ac:dyDescent="0.3">
      <c r="B109" s="3" t="s">
        <v>34</v>
      </c>
      <c r="C109" s="17">
        <v>35.666666666666664</v>
      </c>
      <c r="D109" s="17">
        <v>36</v>
      </c>
      <c r="E109" s="17">
        <v>30.916666666666668</v>
      </c>
      <c r="F109" s="17">
        <v>31.25</v>
      </c>
      <c r="G109" s="17">
        <v>29.833333333333332</v>
      </c>
      <c r="H109" s="17">
        <v>31.083333333333332</v>
      </c>
      <c r="I109" s="17">
        <v>32</v>
      </c>
      <c r="J109" s="17">
        <v>32</v>
      </c>
    </row>
    <row r="110" spans="2:10" x14ac:dyDescent="0.3">
      <c r="B110" s="3" t="s">
        <v>35</v>
      </c>
      <c r="C110" s="17">
        <v>113.58333333333333</v>
      </c>
      <c r="D110" s="17">
        <v>109.75</v>
      </c>
      <c r="E110" s="17">
        <v>116.08333333333333</v>
      </c>
      <c r="F110" s="17">
        <v>121.58333333333333</v>
      </c>
      <c r="G110" s="17">
        <v>130.16666666666666</v>
      </c>
      <c r="H110" s="17">
        <v>136.58333333333334</v>
      </c>
      <c r="I110" s="17">
        <v>136</v>
      </c>
      <c r="J110" s="18">
        <v>136</v>
      </c>
    </row>
    <row r="111" spans="2:10" x14ac:dyDescent="0.3">
      <c r="B111" s="3" t="s">
        <v>47</v>
      </c>
      <c r="C111" s="17">
        <v>64.083333333333329</v>
      </c>
      <c r="D111" s="17">
        <v>65.666666666666671</v>
      </c>
      <c r="E111" s="17">
        <v>63.5</v>
      </c>
      <c r="F111" s="17">
        <v>60.333333333333336</v>
      </c>
      <c r="G111" s="17">
        <v>62.083333333333336</v>
      </c>
      <c r="H111" s="17">
        <v>64.666666666666671</v>
      </c>
      <c r="I111" s="17">
        <v>66</v>
      </c>
      <c r="J111" s="18">
        <v>66</v>
      </c>
    </row>
    <row r="112" spans="2:10" x14ac:dyDescent="0.3">
      <c r="B112" s="3" t="s">
        <v>71</v>
      </c>
      <c r="C112" s="17">
        <v>27.75</v>
      </c>
      <c r="D112" s="17">
        <v>26.5</v>
      </c>
      <c r="E112" s="17">
        <v>26.75</v>
      </c>
      <c r="F112" s="17">
        <v>27.916666666666668</v>
      </c>
      <c r="G112" s="17">
        <v>28.666666666666668</v>
      </c>
      <c r="H112" s="17">
        <v>28.333333333333332</v>
      </c>
      <c r="I112" s="17">
        <v>0</v>
      </c>
      <c r="J112" s="17">
        <v>0</v>
      </c>
    </row>
    <row r="113" spans="2:10" x14ac:dyDescent="0.3">
      <c r="B113" s="3" t="s">
        <v>80</v>
      </c>
      <c r="C113" s="17">
        <v>33.333333333333336</v>
      </c>
      <c r="D113" s="17">
        <v>33.583333333333336</v>
      </c>
      <c r="E113" s="17">
        <v>32.916666666666664</v>
      </c>
      <c r="F113" s="17">
        <v>31.833333333333332</v>
      </c>
      <c r="G113" s="17">
        <v>31.583333333333332</v>
      </c>
      <c r="H113" s="17">
        <v>30.5</v>
      </c>
      <c r="I113" s="17">
        <v>32</v>
      </c>
      <c r="J113" s="18">
        <v>32</v>
      </c>
    </row>
    <row r="114" spans="2:10" x14ac:dyDescent="0.3">
      <c r="B114" s="3" t="s">
        <v>112</v>
      </c>
      <c r="C114" s="17">
        <v>1427.8333333333333</v>
      </c>
      <c r="D114" s="17">
        <v>1363.9166666666667</v>
      </c>
      <c r="E114" s="17">
        <v>1248.5</v>
      </c>
      <c r="F114" s="17">
        <v>1199.5</v>
      </c>
      <c r="G114" s="17">
        <v>1159.8333333333333</v>
      </c>
      <c r="H114" s="17">
        <v>1108.6666666666667</v>
      </c>
      <c r="I114" s="17">
        <v>1086</v>
      </c>
      <c r="J114" s="18">
        <v>1086</v>
      </c>
    </row>
    <row r="115" spans="2:10" ht="27.6" x14ac:dyDescent="0.3">
      <c r="B115" s="3" t="s">
        <v>178</v>
      </c>
      <c r="C115" s="17">
        <v>129.25</v>
      </c>
      <c r="D115" s="17">
        <v>122</v>
      </c>
      <c r="E115" s="17">
        <v>140.33333333333334</v>
      </c>
      <c r="F115" s="17">
        <v>140.5</v>
      </c>
      <c r="G115" s="17">
        <v>139.25</v>
      </c>
      <c r="H115" s="17">
        <v>148.08333333333334</v>
      </c>
      <c r="I115" s="17">
        <v>144</v>
      </c>
      <c r="J115" s="17">
        <v>144</v>
      </c>
    </row>
    <row r="116" spans="2:10" ht="27.6" x14ac:dyDescent="0.3">
      <c r="B116" s="3" t="s">
        <v>175</v>
      </c>
      <c r="C116" s="17">
        <v>196.16666666666666</v>
      </c>
      <c r="D116" s="17">
        <v>204.41666666666666</v>
      </c>
      <c r="E116" s="17">
        <v>192.25</v>
      </c>
      <c r="F116" s="17">
        <v>179.33333333333334</v>
      </c>
      <c r="G116" s="17">
        <v>173.75</v>
      </c>
      <c r="H116" s="17">
        <v>175.83333333333334</v>
      </c>
      <c r="I116" s="17">
        <v>176</v>
      </c>
      <c r="J116" s="17">
        <v>176</v>
      </c>
    </row>
    <row r="117" spans="2:10" x14ac:dyDescent="0.3">
      <c r="B117" s="3" t="s">
        <v>122</v>
      </c>
      <c r="C117" s="17">
        <v>114.58333333333333</v>
      </c>
      <c r="D117" s="17">
        <v>116.66666666666667</v>
      </c>
      <c r="E117" s="17">
        <v>115.33333333333333</v>
      </c>
      <c r="F117" s="17">
        <v>121.25</v>
      </c>
      <c r="G117" s="17">
        <v>130.33333333333334</v>
      </c>
      <c r="H117" s="17">
        <v>111.83333333333333</v>
      </c>
      <c r="I117" s="17">
        <v>119</v>
      </c>
      <c r="J117" s="17">
        <v>119</v>
      </c>
    </row>
    <row r="118" spans="2:10" x14ac:dyDescent="0.3">
      <c r="B118" s="3" t="s">
        <v>125</v>
      </c>
      <c r="C118" s="17">
        <v>64.666666666666671</v>
      </c>
      <c r="D118" s="17">
        <v>60.75</v>
      </c>
      <c r="E118" s="17">
        <v>61.416666666666664</v>
      </c>
      <c r="F118" s="17">
        <v>54.75</v>
      </c>
      <c r="G118" s="17">
        <v>55.833333333333336</v>
      </c>
      <c r="H118" s="17">
        <v>60.25</v>
      </c>
      <c r="I118" s="17">
        <v>67</v>
      </c>
      <c r="J118" s="17">
        <v>67</v>
      </c>
    </row>
    <row r="119" spans="2:10" x14ac:dyDescent="0.3">
      <c r="B119" s="3" t="s">
        <v>132</v>
      </c>
      <c r="C119" s="17">
        <v>21.666666666666668</v>
      </c>
      <c r="D119" s="17">
        <v>21.333333333333332</v>
      </c>
      <c r="E119" s="17">
        <v>21.166666666666668</v>
      </c>
      <c r="F119" s="17">
        <v>19.916666666666668</v>
      </c>
      <c r="G119" s="17">
        <v>17.166666666666668</v>
      </c>
      <c r="H119" s="17">
        <v>17</v>
      </c>
      <c r="I119" s="17">
        <v>20</v>
      </c>
      <c r="J119" s="18">
        <v>20</v>
      </c>
    </row>
    <row r="120" spans="2:10" x14ac:dyDescent="0.3">
      <c r="B120" s="3" t="s">
        <v>149</v>
      </c>
      <c r="C120" s="17">
        <v>207.5</v>
      </c>
      <c r="D120" s="17">
        <v>204.33333333333334</v>
      </c>
      <c r="E120" s="17">
        <v>199.25</v>
      </c>
      <c r="F120" s="17">
        <v>201.83333333333334</v>
      </c>
      <c r="G120" s="17">
        <v>200.66666666666666</v>
      </c>
      <c r="H120" s="17">
        <v>190.33333333333334</v>
      </c>
      <c r="I120" s="17">
        <v>191</v>
      </c>
      <c r="J120" s="17">
        <v>191</v>
      </c>
    </row>
    <row r="121" spans="2:10" x14ac:dyDescent="0.3">
      <c r="B121" s="33" t="s">
        <v>193</v>
      </c>
      <c r="C121" s="37">
        <f t="shared" ref="C121:J121" si="15">+SUM(C122:C126)</f>
        <v>326.75</v>
      </c>
      <c r="D121" s="37">
        <f t="shared" si="15"/>
        <v>330.75</v>
      </c>
      <c r="E121" s="37">
        <f t="shared" si="15"/>
        <v>323.41666666666669</v>
      </c>
      <c r="F121" s="37">
        <f t="shared" si="15"/>
        <v>344.33333333333331</v>
      </c>
      <c r="G121" s="37">
        <f t="shared" si="15"/>
        <v>361.91666666666669</v>
      </c>
      <c r="H121" s="37">
        <f>+SUM(H122:H126)</f>
        <v>396.08333333333337</v>
      </c>
      <c r="I121" s="37">
        <f>+SUM(I122:I126)</f>
        <v>401</v>
      </c>
      <c r="J121" s="23">
        <f t="shared" si="15"/>
        <v>401</v>
      </c>
    </row>
    <row r="122" spans="2:10" x14ac:dyDescent="0.3">
      <c r="B122" s="3" t="s">
        <v>78</v>
      </c>
      <c r="C122" s="17">
        <v>59.666666666666664</v>
      </c>
      <c r="D122" s="17">
        <v>56.583333333333336</v>
      </c>
      <c r="E122" s="17">
        <v>56.5</v>
      </c>
      <c r="F122" s="17">
        <v>57.583333333333336</v>
      </c>
      <c r="G122" s="17">
        <v>58.166666666666664</v>
      </c>
      <c r="H122" s="17">
        <v>60.333333333333336</v>
      </c>
      <c r="I122" s="17">
        <v>60</v>
      </c>
      <c r="J122" s="17">
        <v>60</v>
      </c>
    </row>
    <row r="123" spans="2:10" x14ac:dyDescent="0.3">
      <c r="B123" s="3" t="s">
        <v>97</v>
      </c>
      <c r="C123" s="17">
        <v>87.416666666666671</v>
      </c>
      <c r="D123" s="17">
        <v>88.333333333333329</v>
      </c>
      <c r="E123" s="17">
        <v>84.916666666666671</v>
      </c>
      <c r="F123" s="17">
        <v>93.666666666666671</v>
      </c>
      <c r="G123" s="17">
        <v>98.5</v>
      </c>
      <c r="H123" s="17">
        <v>99.666666666666671</v>
      </c>
      <c r="I123" s="17">
        <v>100</v>
      </c>
      <c r="J123" s="17">
        <v>100</v>
      </c>
    </row>
    <row r="124" spans="2:10" x14ac:dyDescent="0.3">
      <c r="B124" s="3" t="s">
        <v>114</v>
      </c>
      <c r="C124" s="17">
        <v>69.583333333333329</v>
      </c>
      <c r="D124" s="17">
        <v>71.083333333333329</v>
      </c>
      <c r="E124" s="17">
        <v>71.166666666666671</v>
      </c>
      <c r="F124" s="17">
        <v>74</v>
      </c>
      <c r="G124" s="17">
        <v>86.666666666666671</v>
      </c>
      <c r="H124" s="17">
        <v>112.66666666666667</v>
      </c>
      <c r="I124" s="17">
        <v>108</v>
      </c>
      <c r="J124" s="17">
        <v>108</v>
      </c>
    </row>
    <row r="125" spans="2:10" ht="27.6" x14ac:dyDescent="0.3">
      <c r="B125" s="3" t="s">
        <v>137</v>
      </c>
      <c r="C125" s="17">
        <v>91.25</v>
      </c>
      <c r="D125" s="17">
        <v>95.416666666666671</v>
      </c>
      <c r="E125" s="17">
        <v>92.083333333333329</v>
      </c>
      <c r="F125" s="17">
        <v>101.08333333333333</v>
      </c>
      <c r="G125" s="17">
        <v>99.166666666666671</v>
      </c>
      <c r="H125" s="17">
        <v>98.75</v>
      </c>
      <c r="I125" s="17">
        <v>107</v>
      </c>
      <c r="J125" s="18">
        <v>107</v>
      </c>
    </row>
    <row r="126" spans="2:10" x14ac:dyDescent="0.3">
      <c r="B126" s="5" t="s">
        <v>159</v>
      </c>
      <c r="C126" s="19">
        <v>18.833333333333332</v>
      </c>
      <c r="D126" s="19">
        <v>19.333333333333332</v>
      </c>
      <c r="E126" s="19">
        <v>18.75</v>
      </c>
      <c r="F126" s="19">
        <v>18</v>
      </c>
      <c r="G126" s="19">
        <v>19.416666666666668</v>
      </c>
      <c r="H126" s="19">
        <v>24.666666666666668</v>
      </c>
      <c r="I126" s="19">
        <v>26</v>
      </c>
      <c r="J126" s="19">
        <v>26</v>
      </c>
    </row>
    <row r="127" spans="2:10" x14ac:dyDescent="0.3">
      <c r="B127" s="33" t="s">
        <v>194</v>
      </c>
      <c r="C127" s="37">
        <f t="shared" ref="C127:J127" si="16">+SUM(C128:C129)</f>
        <v>82.583333333333343</v>
      </c>
      <c r="D127" s="37">
        <f t="shared" si="16"/>
        <v>82.75</v>
      </c>
      <c r="E127" s="37">
        <f t="shared" si="16"/>
        <v>81.833333333333343</v>
      </c>
      <c r="F127" s="37">
        <f t="shared" si="16"/>
        <v>83.833333333333343</v>
      </c>
      <c r="G127" s="37">
        <f t="shared" si="16"/>
        <v>83.083333333333329</v>
      </c>
      <c r="H127" s="37">
        <f>+SUM(H128:H129)</f>
        <v>91.583333333333343</v>
      </c>
      <c r="I127" s="37">
        <f>+SUM(I128:I129)</f>
        <v>93</v>
      </c>
      <c r="J127" s="23">
        <f t="shared" si="16"/>
        <v>93</v>
      </c>
    </row>
    <row r="128" spans="2:10" x14ac:dyDescent="0.3">
      <c r="B128" s="3" t="s">
        <v>139</v>
      </c>
      <c r="C128" s="17">
        <v>22</v>
      </c>
      <c r="D128" s="17">
        <v>22.916666666666668</v>
      </c>
      <c r="E128" s="17">
        <v>24.5</v>
      </c>
      <c r="F128" s="17">
        <v>23.25</v>
      </c>
      <c r="G128" s="17">
        <v>21.833333333333332</v>
      </c>
      <c r="H128" s="17">
        <v>24.666666666666668</v>
      </c>
      <c r="I128" s="17">
        <v>26</v>
      </c>
      <c r="J128" s="17">
        <v>26</v>
      </c>
    </row>
    <row r="129" spans="2:10" x14ac:dyDescent="0.3">
      <c r="B129" s="5" t="s">
        <v>153</v>
      </c>
      <c r="C129" s="19">
        <v>60.583333333333336</v>
      </c>
      <c r="D129" s="19">
        <v>59.833333333333336</v>
      </c>
      <c r="E129" s="19">
        <v>57.333333333333336</v>
      </c>
      <c r="F129" s="19">
        <v>60.583333333333336</v>
      </c>
      <c r="G129" s="19">
        <v>61.25</v>
      </c>
      <c r="H129" s="19">
        <v>66.916666666666671</v>
      </c>
      <c r="I129" s="19">
        <v>67</v>
      </c>
      <c r="J129" s="19">
        <v>67</v>
      </c>
    </row>
    <row r="130" spans="2:10" x14ac:dyDescent="0.3">
      <c r="B130" s="33" t="s">
        <v>195</v>
      </c>
      <c r="C130" s="37">
        <f t="shared" ref="C130:J130" si="17">+SUM(C131:C140)</f>
        <v>1235.5</v>
      </c>
      <c r="D130" s="37">
        <f t="shared" si="17"/>
        <v>1207.0833333333335</v>
      </c>
      <c r="E130" s="37">
        <f t="shared" si="17"/>
        <v>1132.6666666666667</v>
      </c>
      <c r="F130" s="37">
        <f t="shared" si="17"/>
        <v>1107.5833333333335</v>
      </c>
      <c r="G130" s="37">
        <f t="shared" si="17"/>
        <v>1156</v>
      </c>
      <c r="H130" s="37">
        <f>+SUM(H131:H140)</f>
        <v>1379.6666666666667</v>
      </c>
      <c r="I130" s="37">
        <f>+SUM(I131:I140)</f>
        <v>1430</v>
      </c>
      <c r="J130" s="23">
        <f t="shared" si="17"/>
        <v>1430</v>
      </c>
    </row>
    <row r="131" spans="2:10" x14ac:dyDescent="0.3">
      <c r="B131" s="3" t="s">
        <v>18</v>
      </c>
      <c r="C131" s="17">
        <v>65.75</v>
      </c>
      <c r="D131" s="17">
        <v>66.666666666666671</v>
      </c>
      <c r="E131" s="17">
        <v>72.166666666666671</v>
      </c>
      <c r="F131" s="17">
        <v>73.166666666666671</v>
      </c>
      <c r="G131" s="17">
        <v>74.75</v>
      </c>
      <c r="H131" s="17">
        <v>74.083333333333329</v>
      </c>
      <c r="I131" s="17">
        <v>73</v>
      </c>
      <c r="J131" s="18">
        <v>73</v>
      </c>
    </row>
    <row r="132" spans="2:10" x14ac:dyDescent="0.3">
      <c r="B132" s="3" t="s">
        <v>25</v>
      </c>
      <c r="C132" s="17">
        <v>69.166666666666671</v>
      </c>
      <c r="D132" s="17">
        <v>70.583333333333329</v>
      </c>
      <c r="E132" s="17">
        <v>30.083333333333332</v>
      </c>
      <c r="F132" s="17">
        <v>27.666666666666668</v>
      </c>
      <c r="G132" s="17">
        <v>27.333333333333332</v>
      </c>
      <c r="H132" s="17">
        <v>27.916666666666668</v>
      </c>
      <c r="I132" s="17">
        <v>0</v>
      </c>
      <c r="J132" s="17">
        <v>0</v>
      </c>
    </row>
    <row r="133" spans="2:10" x14ac:dyDescent="0.3">
      <c r="B133" s="3" t="s">
        <v>77</v>
      </c>
      <c r="C133" s="17">
        <v>143.5</v>
      </c>
      <c r="D133" s="17">
        <v>138.91666666666666</v>
      </c>
      <c r="E133" s="17">
        <v>126.91666666666667</v>
      </c>
      <c r="F133" s="17">
        <v>128.33333333333334</v>
      </c>
      <c r="G133" s="17">
        <v>134.33333333333334</v>
      </c>
      <c r="H133" s="17">
        <v>146.08333333333334</v>
      </c>
      <c r="I133" s="17">
        <v>150</v>
      </c>
      <c r="J133" s="17">
        <v>150</v>
      </c>
    </row>
    <row r="134" spans="2:10" x14ac:dyDescent="0.3">
      <c r="B134" s="3" t="s">
        <v>81</v>
      </c>
      <c r="C134" s="17">
        <v>50.416666666666664</v>
      </c>
      <c r="D134" s="17">
        <v>47.75</v>
      </c>
      <c r="E134" s="17">
        <v>39.25</v>
      </c>
      <c r="F134" s="17">
        <v>39.916666666666664</v>
      </c>
      <c r="G134" s="17">
        <v>39.416666666666664</v>
      </c>
      <c r="H134" s="17">
        <v>38.083333333333336</v>
      </c>
      <c r="I134" s="17">
        <v>37</v>
      </c>
      <c r="J134" s="17">
        <v>37</v>
      </c>
    </row>
    <row r="135" spans="2:10" x14ac:dyDescent="0.3">
      <c r="B135" s="3" t="s">
        <v>88</v>
      </c>
      <c r="C135" s="17">
        <v>90</v>
      </c>
      <c r="D135" s="17">
        <v>89</v>
      </c>
      <c r="E135" s="17">
        <v>98.75</v>
      </c>
      <c r="F135" s="17">
        <v>97.5</v>
      </c>
      <c r="G135" s="17">
        <v>92.833333333333329</v>
      </c>
      <c r="H135" s="17">
        <v>94.333333333333329</v>
      </c>
      <c r="I135" s="17">
        <v>91</v>
      </c>
      <c r="J135" s="17">
        <v>91</v>
      </c>
    </row>
    <row r="136" spans="2:10" x14ac:dyDescent="0.3">
      <c r="B136" s="3" t="s">
        <v>103</v>
      </c>
      <c r="C136" s="17">
        <v>139.83333333333334</v>
      </c>
      <c r="D136" s="17">
        <v>151.58333333333334</v>
      </c>
      <c r="E136" s="17">
        <v>150.58333333333334</v>
      </c>
      <c r="F136" s="17">
        <v>150.66666666666666</v>
      </c>
      <c r="G136" s="17">
        <v>146.25</v>
      </c>
      <c r="H136" s="17">
        <v>140.16666666666666</v>
      </c>
      <c r="I136" s="17">
        <v>140</v>
      </c>
      <c r="J136" s="18">
        <v>140</v>
      </c>
    </row>
    <row r="137" spans="2:10" x14ac:dyDescent="0.3">
      <c r="B137" s="3" t="s">
        <v>106</v>
      </c>
      <c r="C137" s="17">
        <v>132.91666666666666</v>
      </c>
      <c r="D137" s="17">
        <v>120.08333333333333</v>
      </c>
      <c r="E137" s="17">
        <v>113.5</v>
      </c>
      <c r="F137" s="17">
        <v>112.83333333333333</v>
      </c>
      <c r="G137" s="17">
        <v>133.91666666666666</v>
      </c>
      <c r="H137" s="17">
        <v>335.25</v>
      </c>
      <c r="I137" s="17">
        <v>394</v>
      </c>
      <c r="J137" s="17">
        <v>394</v>
      </c>
    </row>
    <row r="138" spans="2:10" x14ac:dyDescent="0.3">
      <c r="B138" s="3" t="s">
        <v>108</v>
      </c>
      <c r="C138" s="17">
        <v>85.416666666666671</v>
      </c>
      <c r="D138" s="17">
        <v>87.75</v>
      </c>
      <c r="E138" s="17">
        <v>87.833333333333329</v>
      </c>
      <c r="F138" s="17">
        <v>85.333333333333329</v>
      </c>
      <c r="G138" s="17">
        <v>103.75</v>
      </c>
      <c r="H138" s="17">
        <v>104.83333333333333</v>
      </c>
      <c r="I138" s="17">
        <v>102</v>
      </c>
      <c r="J138" s="17">
        <v>102</v>
      </c>
    </row>
    <row r="139" spans="2:10" x14ac:dyDescent="0.3">
      <c r="B139" s="3" t="s">
        <v>115</v>
      </c>
      <c r="C139" s="17">
        <v>271.16666666666669</v>
      </c>
      <c r="D139" s="17">
        <v>248.25</v>
      </c>
      <c r="E139" s="17">
        <v>237</v>
      </c>
      <c r="F139" s="17">
        <v>219.91666666666666</v>
      </c>
      <c r="G139" s="17">
        <v>231.58333333333334</v>
      </c>
      <c r="H139" s="17">
        <v>244.75</v>
      </c>
      <c r="I139" s="17">
        <v>252</v>
      </c>
      <c r="J139" s="17">
        <v>252</v>
      </c>
    </row>
    <row r="140" spans="2:10" x14ac:dyDescent="0.3">
      <c r="B140" s="5" t="s">
        <v>156</v>
      </c>
      <c r="C140" s="19">
        <v>187.33333333333334</v>
      </c>
      <c r="D140" s="19">
        <v>186.5</v>
      </c>
      <c r="E140" s="19">
        <v>176.58333333333334</v>
      </c>
      <c r="F140" s="19">
        <v>172.25</v>
      </c>
      <c r="G140" s="19">
        <v>171.83333333333334</v>
      </c>
      <c r="H140" s="19">
        <v>174.16666666666666</v>
      </c>
      <c r="I140" s="19">
        <v>191</v>
      </c>
      <c r="J140" s="19">
        <v>191</v>
      </c>
    </row>
    <row r="141" spans="2:10" x14ac:dyDescent="0.3">
      <c r="B141" s="33" t="s">
        <v>196</v>
      </c>
      <c r="C141" s="37">
        <f t="shared" ref="C141:J141" si="18">+SUM(C142:C145)</f>
        <v>478.75</v>
      </c>
      <c r="D141" s="37">
        <f t="shared" si="18"/>
        <v>490.00000000000006</v>
      </c>
      <c r="E141" s="37">
        <f t="shared" si="18"/>
        <v>490.83333333333337</v>
      </c>
      <c r="F141" s="37">
        <f t="shared" si="18"/>
        <v>510.91666666666663</v>
      </c>
      <c r="G141" s="37">
        <f t="shared" si="18"/>
        <v>539.25</v>
      </c>
      <c r="H141" s="37">
        <f>+SUM(H142:H145)</f>
        <v>548.16666666666674</v>
      </c>
      <c r="I141" s="37">
        <f>+SUM(I142:I145)</f>
        <v>576</v>
      </c>
      <c r="J141" s="23">
        <f t="shared" si="18"/>
        <v>576</v>
      </c>
    </row>
    <row r="142" spans="2:10" x14ac:dyDescent="0.3">
      <c r="B142" s="3" t="s">
        <v>94</v>
      </c>
      <c r="C142" s="17">
        <v>252.08333333333334</v>
      </c>
      <c r="D142" s="17">
        <v>251.83333333333334</v>
      </c>
      <c r="E142" s="17">
        <v>256</v>
      </c>
      <c r="F142" s="17">
        <v>277.5</v>
      </c>
      <c r="G142" s="17">
        <v>282.83333333333331</v>
      </c>
      <c r="H142" s="17">
        <v>286.83333333333331</v>
      </c>
      <c r="I142" s="17">
        <v>306</v>
      </c>
      <c r="J142" s="17">
        <v>306</v>
      </c>
    </row>
    <row r="143" spans="2:10" x14ac:dyDescent="0.3">
      <c r="B143" s="3" t="s">
        <v>131</v>
      </c>
      <c r="C143" s="17">
        <v>52.416666666666664</v>
      </c>
      <c r="D143" s="17">
        <v>66.083333333333329</v>
      </c>
      <c r="E143" s="17">
        <v>65.75</v>
      </c>
      <c r="F143" s="17">
        <v>64.25</v>
      </c>
      <c r="G143" s="17">
        <v>67.166666666666671</v>
      </c>
      <c r="H143" s="17">
        <v>63.916666666666664</v>
      </c>
      <c r="I143" s="17">
        <v>72</v>
      </c>
      <c r="J143" s="17">
        <v>72</v>
      </c>
    </row>
    <row r="144" spans="2:10" x14ac:dyDescent="0.3">
      <c r="B144" s="3" t="s">
        <v>152</v>
      </c>
      <c r="C144" s="17">
        <v>96.083333333333329</v>
      </c>
      <c r="D144" s="17">
        <v>103.16666666666667</v>
      </c>
      <c r="E144" s="17">
        <v>96.666666666666671</v>
      </c>
      <c r="F144" s="17">
        <v>98.333333333333329</v>
      </c>
      <c r="G144" s="17">
        <v>109.91666666666667</v>
      </c>
      <c r="H144" s="17">
        <v>121.41666666666667</v>
      </c>
      <c r="I144" s="17">
        <v>125</v>
      </c>
      <c r="J144" s="17">
        <v>125</v>
      </c>
    </row>
    <row r="145" spans="2:10" x14ac:dyDescent="0.3">
      <c r="B145" s="5" t="s">
        <v>166</v>
      </c>
      <c r="C145" s="19">
        <v>78.166666666666671</v>
      </c>
      <c r="D145" s="19">
        <v>68.916666666666671</v>
      </c>
      <c r="E145" s="19">
        <v>72.416666666666671</v>
      </c>
      <c r="F145" s="19">
        <v>70.833333333333329</v>
      </c>
      <c r="G145" s="19">
        <v>79.333333333333329</v>
      </c>
      <c r="H145" s="19">
        <v>76</v>
      </c>
      <c r="I145" s="19">
        <v>73</v>
      </c>
      <c r="J145" s="19">
        <v>73</v>
      </c>
    </row>
    <row r="146" spans="2:10" x14ac:dyDescent="0.3">
      <c r="B146" s="33" t="s">
        <v>197</v>
      </c>
      <c r="C146" s="37">
        <f t="shared" ref="C146:J146" si="19">+SUM(C147:C148)</f>
        <v>329.5</v>
      </c>
      <c r="D146" s="37">
        <f t="shared" si="19"/>
        <v>366.66666666666669</v>
      </c>
      <c r="E146" s="37">
        <f t="shared" si="19"/>
        <v>349.66666666666663</v>
      </c>
      <c r="F146" s="37">
        <f t="shared" si="19"/>
        <v>338.75</v>
      </c>
      <c r="G146" s="37">
        <f t="shared" si="19"/>
        <v>323.66666666666663</v>
      </c>
      <c r="H146" s="37">
        <f>+SUM(H147:H148)</f>
        <v>320.25</v>
      </c>
      <c r="I146" s="37">
        <f>+SUM(I147:I148)</f>
        <v>320</v>
      </c>
      <c r="J146" s="23">
        <f t="shared" si="19"/>
        <v>320</v>
      </c>
    </row>
    <row r="147" spans="2:10" x14ac:dyDescent="0.3">
      <c r="B147" s="3" t="s">
        <v>158</v>
      </c>
      <c r="C147" s="17">
        <v>284.41666666666669</v>
      </c>
      <c r="D147" s="17">
        <v>313.66666666666669</v>
      </c>
      <c r="E147" s="17">
        <v>296.83333333333331</v>
      </c>
      <c r="F147" s="17">
        <v>283.08333333333331</v>
      </c>
      <c r="G147" s="17">
        <v>268.33333333333331</v>
      </c>
      <c r="H147" s="17">
        <v>260.16666666666669</v>
      </c>
      <c r="I147" s="17">
        <v>254</v>
      </c>
      <c r="J147" s="17">
        <v>254</v>
      </c>
    </row>
    <row r="148" spans="2:10" ht="27.6" x14ac:dyDescent="0.3">
      <c r="B148" s="5" t="s">
        <v>177</v>
      </c>
      <c r="C148" s="19">
        <v>45.083333333333336</v>
      </c>
      <c r="D148" s="19">
        <v>53</v>
      </c>
      <c r="E148" s="19">
        <v>52.833333333333336</v>
      </c>
      <c r="F148" s="19">
        <v>55.666666666666664</v>
      </c>
      <c r="G148" s="19">
        <v>55.333333333333336</v>
      </c>
      <c r="H148" s="19">
        <v>60.083333333333336</v>
      </c>
      <c r="I148" s="19">
        <v>66</v>
      </c>
      <c r="J148" s="19">
        <v>66</v>
      </c>
    </row>
    <row r="149" spans="2:10" x14ac:dyDescent="0.3">
      <c r="B149" s="33" t="s">
        <v>198</v>
      </c>
      <c r="C149" s="37">
        <f t="shared" ref="C149:J149" si="20">+SUM(C150:C173)</f>
        <v>2899.916666666667</v>
      </c>
      <c r="D149" s="37">
        <f t="shared" si="20"/>
        <v>2903.5833333333335</v>
      </c>
      <c r="E149" s="37">
        <f t="shared" si="20"/>
        <v>2856.4999999999995</v>
      </c>
      <c r="F149" s="37">
        <f t="shared" si="20"/>
        <v>2790.833333333333</v>
      </c>
      <c r="G149" s="37">
        <f t="shared" si="20"/>
        <v>2810.25</v>
      </c>
      <c r="H149" s="37">
        <f>+SUM(H150:H173)</f>
        <v>2793.1666666666665</v>
      </c>
      <c r="I149" s="37">
        <f>+SUM(I150:I173)</f>
        <v>2761</v>
      </c>
      <c r="J149" s="23">
        <f t="shared" si="20"/>
        <v>2761</v>
      </c>
    </row>
    <row r="150" spans="2:10" x14ac:dyDescent="0.3">
      <c r="B150" s="3" t="s">
        <v>7</v>
      </c>
      <c r="C150" s="17">
        <v>31.416666666666668</v>
      </c>
      <c r="D150" s="17">
        <v>33.666666666666664</v>
      </c>
      <c r="E150" s="17">
        <v>33.916666666666664</v>
      </c>
      <c r="F150" s="17">
        <v>31.25</v>
      </c>
      <c r="G150" s="17">
        <v>31.25</v>
      </c>
      <c r="H150" s="17">
        <v>31.75</v>
      </c>
      <c r="I150" s="17">
        <v>32</v>
      </c>
      <c r="J150" s="17">
        <v>32</v>
      </c>
    </row>
    <row r="151" spans="2:10" x14ac:dyDescent="0.3">
      <c r="B151" s="3" t="s">
        <v>9</v>
      </c>
      <c r="C151" s="17">
        <v>363.25</v>
      </c>
      <c r="D151" s="17">
        <v>361.25</v>
      </c>
      <c r="E151" s="17">
        <v>365.25</v>
      </c>
      <c r="F151" s="17">
        <v>373.83333333333331</v>
      </c>
      <c r="G151" s="17">
        <v>386.66666666666669</v>
      </c>
      <c r="H151" s="17">
        <v>411.5</v>
      </c>
      <c r="I151" s="17">
        <v>405</v>
      </c>
      <c r="J151" s="17">
        <v>405</v>
      </c>
    </row>
    <row r="152" spans="2:10" x14ac:dyDescent="0.3">
      <c r="B152" s="3" t="s">
        <v>11</v>
      </c>
      <c r="C152" s="17">
        <v>88.916666666666671</v>
      </c>
      <c r="D152" s="17">
        <v>82.166666666666671</v>
      </c>
      <c r="E152" s="17">
        <v>79.666666666666671</v>
      </c>
      <c r="F152" s="17">
        <v>79.166666666666671</v>
      </c>
      <c r="G152" s="17">
        <v>92</v>
      </c>
      <c r="H152" s="17">
        <v>70.25</v>
      </c>
      <c r="I152" s="17">
        <v>63</v>
      </c>
      <c r="J152" s="17">
        <v>63</v>
      </c>
    </row>
    <row r="153" spans="2:10" x14ac:dyDescent="0.3">
      <c r="B153" s="3" t="s">
        <v>16</v>
      </c>
      <c r="C153" s="17">
        <v>140.08333333333334</v>
      </c>
      <c r="D153" s="17">
        <v>137.83333333333334</v>
      </c>
      <c r="E153" s="17">
        <v>136.66666666666666</v>
      </c>
      <c r="F153" s="17">
        <v>127.58333333333333</v>
      </c>
      <c r="G153" s="17">
        <v>131.25</v>
      </c>
      <c r="H153" s="17">
        <v>145.91666666666666</v>
      </c>
      <c r="I153" s="17">
        <v>160</v>
      </c>
      <c r="J153" s="17">
        <v>160</v>
      </c>
    </row>
    <row r="154" spans="2:10" x14ac:dyDescent="0.3">
      <c r="B154" s="3" t="s">
        <v>29</v>
      </c>
      <c r="C154" s="17">
        <v>31.5</v>
      </c>
      <c r="D154" s="17">
        <v>36.666666666666664</v>
      </c>
      <c r="E154" s="17">
        <v>36.75</v>
      </c>
      <c r="F154" s="17">
        <v>36.166666666666664</v>
      </c>
      <c r="G154" s="17">
        <v>37.166666666666664</v>
      </c>
      <c r="H154" s="17">
        <v>36.333333333333336</v>
      </c>
      <c r="I154" s="17">
        <v>35</v>
      </c>
      <c r="J154" s="17">
        <v>35</v>
      </c>
    </row>
    <row r="155" spans="2:10" x14ac:dyDescent="0.3">
      <c r="B155" s="3" t="s">
        <v>30</v>
      </c>
      <c r="C155" s="17">
        <v>22.833333333333332</v>
      </c>
      <c r="D155" s="17">
        <v>21.666666666666668</v>
      </c>
      <c r="E155" s="17">
        <v>20.666666666666668</v>
      </c>
      <c r="F155" s="17">
        <v>20</v>
      </c>
      <c r="G155" s="17">
        <v>19.416666666666668</v>
      </c>
      <c r="H155" s="17">
        <v>20.166666666666668</v>
      </c>
      <c r="I155" s="17">
        <v>20</v>
      </c>
      <c r="J155" s="17">
        <v>20</v>
      </c>
    </row>
    <row r="156" spans="2:10" x14ac:dyDescent="0.3">
      <c r="B156" s="3" t="s">
        <v>33</v>
      </c>
      <c r="C156" s="17">
        <v>23.833333333333332</v>
      </c>
      <c r="D156" s="17">
        <v>20.333333333333332</v>
      </c>
      <c r="E156" s="17">
        <v>21.166666666666668</v>
      </c>
      <c r="F156" s="17">
        <v>21</v>
      </c>
      <c r="G156" s="17">
        <v>22.333333333333332</v>
      </c>
      <c r="H156" s="17">
        <v>24.916666666666668</v>
      </c>
      <c r="I156" s="17">
        <v>25</v>
      </c>
      <c r="J156" s="17">
        <v>25</v>
      </c>
    </row>
    <row r="157" spans="2:10" x14ac:dyDescent="0.3">
      <c r="B157" s="3" t="s">
        <v>45</v>
      </c>
      <c r="C157" s="17">
        <v>114.66666666666667</v>
      </c>
      <c r="D157" s="17">
        <v>108.91666666666667</v>
      </c>
      <c r="E157" s="17">
        <v>102.83333333333333</v>
      </c>
      <c r="F157" s="17">
        <v>99.416666666666671</v>
      </c>
      <c r="G157" s="17">
        <v>103.5</v>
      </c>
      <c r="H157" s="17">
        <v>102.16666666666667</v>
      </c>
      <c r="I157" s="17">
        <v>102</v>
      </c>
      <c r="J157" s="17">
        <v>102</v>
      </c>
    </row>
    <row r="158" spans="2:10" x14ac:dyDescent="0.3">
      <c r="B158" s="3" t="s">
        <v>46</v>
      </c>
      <c r="C158" s="17">
        <v>27.75</v>
      </c>
      <c r="D158" s="17">
        <v>26.583333333333332</v>
      </c>
      <c r="E158" s="17">
        <v>27.833333333333332</v>
      </c>
      <c r="F158" s="17">
        <v>28.166666666666668</v>
      </c>
      <c r="G158" s="17">
        <v>28</v>
      </c>
      <c r="H158" s="17">
        <v>27.083333333333332</v>
      </c>
      <c r="I158" s="17">
        <v>27</v>
      </c>
      <c r="J158" s="17">
        <v>27</v>
      </c>
    </row>
    <row r="159" spans="2:10" x14ac:dyDescent="0.3">
      <c r="B159" s="3" t="s">
        <v>48</v>
      </c>
      <c r="C159" s="17">
        <v>24.333333333333332</v>
      </c>
      <c r="D159" s="17">
        <v>25.333333333333332</v>
      </c>
      <c r="E159" s="17">
        <v>22.833333333333332</v>
      </c>
      <c r="F159" s="17">
        <v>22.416666666666668</v>
      </c>
      <c r="G159" s="17">
        <v>21.583333333333332</v>
      </c>
      <c r="H159" s="17">
        <v>20.333333333333332</v>
      </c>
      <c r="I159" s="17">
        <v>20</v>
      </c>
      <c r="J159" s="18">
        <v>20</v>
      </c>
    </row>
    <row r="160" spans="2:10" x14ac:dyDescent="0.3">
      <c r="B160" s="3" t="s">
        <v>49</v>
      </c>
      <c r="C160" s="17">
        <v>38.416666666666664</v>
      </c>
      <c r="D160" s="17">
        <v>38.416666666666664</v>
      </c>
      <c r="E160" s="17">
        <v>36.5</v>
      </c>
      <c r="F160" s="17">
        <v>37.333333333333336</v>
      </c>
      <c r="G160" s="17">
        <v>35.333333333333336</v>
      </c>
      <c r="H160" s="17">
        <v>33</v>
      </c>
      <c r="I160" s="17">
        <v>33</v>
      </c>
      <c r="J160" s="17">
        <v>33</v>
      </c>
    </row>
    <row r="161" spans="2:10" x14ac:dyDescent="0.3">
      <c r="B161" s="3" t="s">
        <v>52</v>
      </c>
      <c r="C161" s="17">
        <v>158.66666666666666</v>
      </c>
      <c r="D161" s="17">
        <v>170.41666666666666</v>
      </c>
      <c r="E161" s="17">
        <v>180.16666666666666</v>
      </c>
      <c r="F161" s="17">
        <v>180.08333333333334</v>
      </c>
      <c r="G161" s="17">
        <v>184.08333333333334</v>
      </c>
      <c r="H161" s="17">
        <v>184.66666666666666</v>
      </c>
      <c r="I161" s="17">
        <v>189</v>
      </c>
      <c r="J161" s="17">
        <v>189</v>
      </c>
    </row>
    <row r="162" spans="2:10" x14ac:dyDescent="0.3">
      <c r="B162" s="3" t="s">
        <v>75</v>
      </c>
      <c r="C162" s="17">
        <v>78.75</v>
      </c>
      <c r="D162" s="17">
        <v>76.5</v>
      </c>
      <c r="E162" s="17">
        <v>71.083333333333329</v>
      </c>
      <c r="F162" s="17">
        <v>68.833333333333329</v>
      </c>
      <c r="G162" s="17">
        <v>65.083333333333329</v>
      </c>
      <c r="H162" s="17">
        <v>64.166666666666671</v>
      </c>
      <c r="I162" s="17">
        <v>65</v>
      </c>
      <c r="J162" s="17">
        <v>65</v>
      </c>
    </row>
    <row r="163" spans="2:10" x14ac:dyDescent="0.3">
      <c r="B163" s="3" t="s">
        <v>83</v>
      </c>
      <c r="C163" s="17">
        <v>316.91666666666669</v>
      </c>
      <c r="D163" s="17">
        <v>307.91666666666669</v>
      </c>
      <c r="E163" s="17">
        <v>293.75</v>
      </c>
      <c r="F163" s="17">
        <v>294.33333333333331</v>
      </c>
      <c r="G163" s="17">
        <v>307.66666666666669</v>
      </c>
      <c r="H163" s="17">
        <v>292.16666666666669</v>
      </c>
      <c r="I163" s="17">
        <v>295</v>
      </c>
      <c r="J163" s="18">
        <v>295</v>
      </c>
    </row>
    <row r="164" spans="2:10" x14ac:dyDescent="0.3">
      <c r="B164" s="3" t="s">
        <v>91</v>
      </c>
      <c r="C164" s="17">
        <v>23.5</v>
      </c>
      <c r="D164" s="17">
        <v>20.666666666666668</v>
      </c>
      <c r="E164" s="17">
        <v>18.75</v>
      </c>
      <c r="F164" s="17">
        <v>17.666666666666668</v>
      </c>
      <c r="G164" s="17">
        <v>16.75</v>
      </c>
      <c r="H164" s="17">
        <v>23.416666666666668</v>
      </c>
      <c r="I164" s="17">
        <v>0</v>
      </c>
      <c r="J164" s="17">
        <v>0</v>
      </c>
    </row>
    <row r="165" spans="2:10" x14ac:dyDescent="0.3">
      <c r="B165" s="3" t="s">
        <v>95</v>
      </c>
      <c r="C165" s="17">
        <v>32</v>
      </c>
      <c r="D165" s="17">
        <v>35.666666666666664</v>
      </c>
      <c r="E165" s="17">
        <v>35.833333333333336</v>
      </c>
      <c r="F165" s="17">
        <v>34.583333333333336</v>
      </c>
      <c r="G165" s="17">
        <v>31.666666666666668</v>
      </c>
      <c r="H165" s="17">
        <v>30.416666666666668</v>
      </c>
      <c r="I165" s="17">
        <v>31</v>
      </c>
      <c r="J165" s="17">
        <v>31</v>
      </c>
    </row>
    <row r="166" spans="2:10" x14ac:dyDescent="0.3">
      <c r="B166" s="3" t="s">
        <v>99</v>
      </c>
      <c r="C166" s="17">
        <v>408.75</v>
      </c>
      <c r="D166" s="17">
        <v>401.5</v>
      </c>
      <c r="E166" s="17">
        <v>409.08333333333331</v>
      </c>
      <c r="F166" s="17">
        <v>374.25</v>
      </c>
      <c r="G166" s="17">
        <v>380.75</v>
      </c>
      <c r="H166" s="17">
        <v>372.66666666666669</v>
      </c>
      <c r="I166" s="17">
        <v>373</v>
      </c>
      <c r="J166" s="18">
        <v>373</v>
      </c>
    </row>
    <row r="167" spans="2:10" x14ac:dyDescent="0.3">
      <c r="B167" s="3" t="s">
        <v>107</v>
      </c>
      <c r="C167" s="17">
        <v>74.75</v>
      </c>
      <c r="D167" s="17">
        <v>71.333333333333329</v>
      </c>
      <c r="E167" s="17">
        <v>70.416666666666671</v>
      </c>
      <c r="F167" s="17">
        <v>77.583333333333329</v>
      </c>
      <c r="G167" s="17">
        <v>80.666666666666671</v>
      </c>
      <c r="H167" s="17">
        <v>82</v>
      </c>
      <c r="I167" s="17">
        <v>82</v>
      </c>
      <c r="J167" s="17">
        <v>82</v>
      </c>
    </row>
    <row r="168" spans="2:10" x14ac:dyDescent="0.3">
      <c r="B168" s="3" t="s">
        <v>109</v>
      </c>
      <c r="C168" s="17">
        <v>20.75</v>
      </c>
      <c r="D168" s="17">
        <v>21.083333333333332</v>
      </c>
      <c r="E168" s="17">
        <v>17.75</v>
      </c>
      <c r="F168" s="17">
        <v>17.166666666666668</v>
      </c>
      <c r="G168" s="17">
        <v>19.916666666666668</v>
      </c>
      <c r="H168" s="17">
        <v>21.083333333333332</v>
      </c>
      <c r="I168" s="17">
        <v>26</v>
      </c>
      <c r="J168" s="17">
        <v>26</v>
      </c>
    </row>
    <row r="169" spans="2:10" x14ac:dyDescent="0.3">
      <c r="B169" s="3" t="s">
        <v>117</v>
      </c>
      <c r="C169" s="17">
        <v>41.833333333333336</v>
      </c>
      <c r="D169" s="17">
        <v>42.666666666666664</v>
      </c>
      <c r="E169" s="17">
        <v>43.5</v>
      </c>
      <c r="F169" s="17">
        <v>41.583333333333336</v>
      </c>
      <c r="G169" s="17">
        <v>40</v>
      </c>
      <c r="H169" s="17">
        <v>40</v>
      </c>
      <c r="I169" s="17">
        <v>40</v>
      </c>
      <c r="J169" s="17">
        <v>40</v>
      </c>
    </row>
    <row r="170" spans="2:10" x14ac:dyDescent="0.3">
      <c r="B170" s="3" t="s">
        <v>126</v>
      </c>
      <c r="C170" s="17">
        <v>746</v>
      </c>
      <c r="D170" s="17">
        <v>770.33333333333337</v>
      </c>
      <c r="E170" s="17">
        <v>743.16666666666663</v>
      </c>
      <c r="F170" s="17">
        <v>721.66666666666663</v>
      </c>
      <c r="G170" s="17">
        <v>692.83333333333337</v>
      </c>
      <c r="H170" s="17">
        <v>677.08333333333337</v>
      </c>
      <c r="I170" s="17">
        <v>659</v>
      </c>
      <c r="J170" s="17">
        <v>659</v>
      </c>
    </row>
    <row r="171" spans="2:10" ht="27.6" x14ac:dyDescent="0.3">
      <c r="B171" s="3" t="s">
        <v>176</v>
      </c>
      <c r="C171" s="17">
        <v>13.75</v>
      </c>
      <c r="D171" s="17">
        <v>12.833333333333334</v>
      </c>
      <c r="E171" s="17">
        <v>10.666666666666666</v>
      </c>
      <c r="F171" s="17">
        <v>9.25</v>
      </c>
      <c r="G171" s="17">
        <v>6.416666666666667</v>
      </c>
      <c r="H171" s="17">
        <v>5.166666666666667</v>
      </c>
      <c r="I171" s="17">
        <v>4</v>
      </c>
      <c r="J171" s="17">
        <v>4</v>
      </c>
    </row>
    <row r="172" spans="2:10" ht="27.6" x14ac:dyDescent="0.3">
      <c r="B172" s="3" t="s">
        <v>138</v>
      </c>
      <c r="C172" s="17">
        <v>44.583333333333336</v>
      </c>
      <c r="D172" s="17">
        <v>44.916666666666664</v>
      </c>
      <c r="E172" s="17">
        <v>42.916666666666664</v>
      </c>
      <c r="F172" s="17">
        <v>43.416666666666664</v>
      </c>
      <c r="G172" s="17">
        <v>41.75</v>
      </c>
      <c r="H172" s="17">
        <v>41.916666666666664</v>
      </c>
      <c r="I172" s="17">
        <v>40</v>
      </c>
      <c r="J172" s="17">
        <v>40</v>
      </c>
    </row>
    <row r="173" spans="2:10" x14ac:dyDescent="0.3">
      <c r="B173" s="3" t="s">
        <v>145</v>
      </c>
      <c r="C173" s="17">
        <v>32.666666666666664</v>
      </c>
      <c r="D173" s="17">
        <v>34.916666666666664</v>
      </c>
      <c r="E173" s="17">
        <v>35.333333333333336</v>
      </c>
      <c r="F173" s="17">
        <v>34.083333333333336</v>
      </c>
      <c r="G173" s="17">
        <v>34.166666666666664</v>
      </c>
      <c r="H173" s="17">
        <v>35</v>
      </c>
      <c r="I173" s="17">
        <v>35</v>
      </c>
      <c r="J173" s="17">
        <v>35</v>
      </c>
    </row>
    <row r="174" spans="2:10" x14ac:dyDescent="0.3">
      <c r="B174" s="33" t="s">
        <v>199</v>
      </c>
      <c r="C174" s="37">
        <f t="shared" ref="C174:J174" si="21">+SUM(C175:C178)</f>
        <v>941.58333333333348</v>
      </c>
      <c r="D174" s="37">
        <f t="shared" si="21"/>
        <v>936.91666666666674</v>
      </c>
      <c r="E174" s="37">
        <f t="shared" si="21"/>
        <v>942.16666666666674</v>
      </c>
      <c r="F174" s="37">
        <f t="shared" si="21"/>
        <v>919.49999999999989</v>
      </c>
      <c r="G174" s="37">
        <f t="shared" si="21"/>
        <v>919.41666666666663</v>
      </c>
      <c r="H174" s="37">
        <f>+SUM(H175:H178)</f>
        <v>910.16666666666663</v>
      </c>
      <c r="I174" s="37">
        <f>+SUM(I175:I178)</f>
        <v>915</v>
      </c>
      <c r="J174" s="23">
        <f t="shared" si="21"/>
        <v>915</v>
      </c>
    </row>
    <row r="175" spans="2:10" x14ac:dyDescent="0.3">
      <c r="B175" s="3" t="s">
        <v>6</v>
      </c>
      <c r="C175" s="17">
        <v>624.33333333333337</v>
      </c>
      <c r="D175" s="17">
        <v>615</v>
      </c>
      <c r="E175" s="17">
        <v>618.58333333333337</v>
      </c>
      <c r="F175" s="17">
        <v>605</v>
      </c>
      <c r="G175" s="17">
        <v>605</v>
      </c>
      <c r="H175" s="17">
        <v>594.41666666666663</v>
      </c>
      <c r="I175" s="17">
        <v>599</v>
      </c>
      <c r="J175" s="17">
        <v>599</v>
      </c>
    </row>
    <row r="176" spans="2:10" x14ac:dyDescent="0.3">
      <c r="B176" s="3" t="s">
        <v>44</v>
      </c>
      <c r="C176" s="17">
        <v>48.833333333333336</v>
      </c>
      <c r="D176" s="17">
        <v>53.583333333333336</v>
      </c>
      <c r="E176" s="17">
        <v>52.75</v>
      </c>
      <c r="F176" s="17">
        <v>48.166666666666664</v>
      </c>
      <c r="G176" s="17">
        <v>46.416666666666664</v>
      </c>
      <c r="H176" s="17">
        <v>45</v>
      </c>
      <c r="I176" s="17">
        <v>45</v>
      </c>
      <c r="J176" s="17">
        <v>45</v>
      </c>
    </row>
    <row r="177" spans="2:10" x14ac:dyDescent="0.3">
      <c r="B177" s="3" t="s">
        <v>89</v>
      </c>
      <c r="C177" s="17">
        <v>195.83333333333334</v>
      </c>
      <c r="D177" s="17">
        <v>199.75</v>
      </c>
      <c r="E177" s="17">
        <v>200.08333333333334</v>
      </c>
      <c r="F177" s="17">
        <v>197.66666666666666</v>
      </c>
      <c r="G177" s="17">
        <v>196</v>
      </c>
      <c r="H177" s="17">
        <v>197.41666666666666</v>
      </c>
      <c r="I177" s="17">
        <v>197</v>
      </c>
      <c r="J177" s="17">
        <v>197</v>
      </c>
    </row>
    <row r="178" spans="2:10" x14ac:dyDescent="0.3">
      <c r="B178" s="5" t="s">
        <v>169</v>
      </c>
      <c r="C178" s="19">
        <v>72.583333333333329</v>
      </c>
      <c r="D178" s="19">
        <v>68.583333333333329</v>
      </c>
      <c r="E178" s="19">
        <v>70.75</v>
      </c>
      <c r="F178" s="19">
        <v>68.666666666666671</v>
      </c>
      <c r="G178" s="19">
        <v>72</v>
      </c>
      <c r="H178" s="19">
        <v>73.333333333333329</v>
      </c>
      <c r="I178" s="19">
        <v>74</v>
      </c>
      <c r="J178" s="19">
        <v>74</v>
      </c>
    </row>
    <row r="179" spans="2:10" x14ac:dyDescent="0.3">
      <c r="B179" s="33" t="s">
        <v>200</v>
      </c>
      <c r="C179" s="37">
        <f t="shared" ref="C179:J179" si="22">+SUM(C180:C180)</f>
        <v>53.666666666666664</v>
      </c>
      <c r="D179" s="37">
        <f t="shared" si="22"/>
        <v>58.083333333333336</v>
      </c>
      <c r="E179" s="37">
        <f t="shared" si="22"/>
        <v>60.416666666666664</v>
      </c>
      <c r="F179" s="37">
        <f t="shared" si="22"/>
        <v>59.5</v>
      </c>
      <c r="G179" s="37">
        <f t="shared" si="22"/>
        <v>58.75</v>
      </c>
      <c r="H179" s="37">
        <f>+SUM(H180:H180)</f>
        <v>60.416666666666664</v>
      </c>
      <c r="I179" s="37">
        <f>+SUM(I180:I180)</f>
        <v>63</v>
      </c>
      <c r="J179" s="23">
        <f t="shared" si="22"/>
        <v>63</v>
      </c>
    </row>
    <row r="180" spans="2:10" ht="27.6" x14ac:dyDescent="0.3">
      <c r="B180" s="5" t="s">
        <v>127</v>
      </c>
      <c r="C180" s="19">
        <v>53.666666666666664</v>
      </c>
      <c r="D180" s="19">
        <v>58.083333333333336</v>
      </c>
      <c r="E180" s="19">
        <v>60.416666666666664</v>
      </c>
      <c r="F180" s="19">
        <v>59.5</v>
      </c>
      <c r="G180" s="19">
        <v>58.75</v>
      </c>
      <c r="H180" s="19">
        <v>60.416666666666664</v>
      </c>
      <c r="I180" s="19">
        <v>63</v>
      </c>
      <c r="J180" s="19">
        <v>63</v>
      </c>
    </row>
    <row r="181" spans="2:10" x14ac:dyDescent="0.3">
      <c r="B181" s="33" t="s">
        <v>201</v>
      </c>
      <c r="C181" s="37">
        <f t="shared" ref="C181:J181" si="23">+SUM(C182:C189)</f>
        <v>1315.6666666666665</v>
      </c>
      <c r="D181" s="37">
        <f t="shared" si="23"/>
        <v>1293.75</v>
      </c>
      <c r="E181" s="37">
        <f t="shared" si="23"/>
        <v>1301.5</v>
      </c>
      <c r="F181" s="37">
        <f t="shared" si="23"/>
        <v>1363.7500000000002</v>
      </c>
      <c r="G181" s="37">
        <f t="shared" si="23"/>
        <v>1434.9999999999998</v>
      </c>
      <c r="H181" s="37">
        <f>+SUM(H182:H189)</f>
        <v>1407.3333333333335</v>
      </c>
      <c r="I181" s="37">
        <f>+SUM(I182:I189)</f>
        <v>1389</v>
      </c>
      <c r="J181" s="23">
        <f t="shared" si="23"/>
        <v>1389</v>
      </c>
    </row>
    <row r="182" spans="2:10" x14ac:dyDescent="0.3">
      <c r="B182" s="3" t="s">
        <v>4</v>
      </c>
      <c r="C182" s="17">
        <v>122.58333333333333</v>
      </c>
      <c r="D182" s="17">
        <v>119.08333333333333</v>
      </c>
      <c r="E182" s="17">
        <v>123</v>
      </c>
      <c r="F182" s="17">
        <v>129.5</v>
      </c>
      <c r="G182" s="17">
        <v>138.5</v>
      </c>
      <c r="H182" s="17">
        <v>130.91666666666666</v>
      </c>
      <c r="I182" s="17">
        <v>127</v>
      </c>
      <c r="J182" s="17">
        <v>127</v>
      </c>
    </row>
    <row r="183" spans="2:10" x14ac:dyDescent="0.3">
      <c r="B183" s="3" t="s">
        <v>37</v>
      </c>
      <c r="C183" s="17">
        <v>32.5</v>
      </c>
      <c r="D183" s="17">
        <v>29.083333333333332</v>
      </c>
      <c r="E183" s="17">
        <v>27</v>
      </c>
      <c r="F183" s="17">
        <v>33.333333333333336</v>
      </c>
      <c r="G183" s="17">
        <v>39.166666666666664</v>
      </c>
      <c r="H183" s="17">
        <v>38.166666666666664</v>
      </c>
      <c r="I183" s="17">
        <v>38</v>
      </c>
      <c r="J183" s="17">
        <v>38</v>
      </c>
    </row>
    <row r="184" spans="2:10" x14ac:dyDescent="0.3">
      <c r="B184" s="3" t="s">
        <v>57</v>
      </c>
      <c r="C184" s="17">
        <v>146.83333333333334</v>
      </c>
      <c r="D184" s="17">
        <v>133.25</v>
      </c>
      <c r="E184" s="17">
        <v>131.16666666666666</v>
      </c>
      <c r="F184" s="17">
        <v>131.25</v>
      </c>
      <c r="G184" s="17">
        <v>128</v>
      </c>
      <c r="H184" s="17">
        <v>123.66666666666667</v>
      </c>
      <c r="I184" s="17">
        <v>122</v>
      </c>
      <c r="J184" s="17">
        <v>122</v>
      </c>
    </row>
    <row r="185" spans="2:10" x14ac:dyDescent="0.3">
      <c r="B185" s="3" t="s">
        <v>64</v>
      </c>
      <c r="C185" s="17">
        <v>132</v>
      </c>
      <c r="D185" s="17">
        <v>126.25</v>
      </c>
      <c r="E185" s="17">
        <v>124.41666666666667</v>
      </c>
      <c r="F185" s="17">
        <v>120.66666666666667</v>
      </c>
      <c r="G185" s="17">
        <v>121.58333333333333</v>
      </c>
      <c r="H185" s="17">
        <v>124.16666666666667</v>
      </c>
      <c r="I185" s="17">
        <v>122</v>
      </c>
      <c r="J185" s="18">
        <v>122</v>
      </c>
    </row>
    <row r="186" spans="2:10" x14ac:dyDescent="0.3">
      <c r="B186" s="3" t="s">
        <v>82</v>
      </c>
      <c r="C186" s="17">
        <v>65.833333333333329</v>
      </c>
      <c r="D186" s="17">
        <v>68</v>
      </c>
      <c r="E186" s="17">
        <v>66.583333333333329</v>
      </c>
      <c r="F186" s="17">
        <v>73.666666666666671</v>
      </c>
      <c r="G186" s="17">
        <v>83.75</v>
      </c>
      <c r="H186" s="17">
        <v>82.583333333333329</v>
      </c>
      <c r="I186" s="17">
        <v>84</v>
      </c>
      <c r="J186" s="17">
        <v>84</v>
      </c>
    </row>
    <row r="187" spans="2:10" x14ac:dyDescent="0.3">
      <c r="B187" s="3" t="s">
        <v>102</v>
      </c>
      <c r="C187" s="17">
        <v>200.83333333333334</v>
      </c>
      <c r="D187" s="17">
        <v>197.41666666666666</v>
      </c>
      <c r="E187" s="17">
        <v>196.66666666666666</v>
      </c>
      <c r="F187" s="17">
        <v>199.33333333333334</v>
      </c>
      <c r="G187" s="17">
        <v>202.91666666666666</v>
      </c>
      <c r="H187" s="17">
        <v>207.25</v>
      </c>
      <c r="I187" s="17">
        <v>213</v>
      </c>
      <c r="J187" s="17">
        <v>213</v>
      </c>
    </row>
    <row r="188" spans="2:10" x14ac:dyDescent="0.3">
      <c r="B188" s="3" t="s">
        <v>116</v>
      </c>
      <c r="C188" s="17">
        <v>518.83333333333337</v>
      </c>
      <c r="D188" s="17">
        <v>527.5</v>
      </c>
      <c r="E188" s="17">
        <v>541.66666666666663</v>
      </c>
      <c r="F188" s="17">
        <v>589.08333333333337</v>
      </c>
      <c r="G188" s="17">
        <v>637.5</v>
      </c>
      <c r="H188" s="17">
        <v>618.33333333333337</v>
      </c>
      <c r="I188" s="17">
        <v>601</v>
      </c>
      <c r="J188" s="17">
        <v>601</v>
      </c>
    </row>
    <row r="189" spans="2:10" x14ac:dyDescent="0.3">
      <c r="B189" s="5" t="s">
        <v>142</v>
      </c>
      <c r="C189" s="19">
        <v>96.25</v>
      </c>
      <c r="D189" s="19">
        <v>93.166666666666671</v>
      </c>
      <c r="E189" s="19">
        <v>91</v>
      </c>
      <c r="F189" s="19">
        <v>86.916666666666671</v>
      </c>
      <c r="G189" s="19">
        <v>83.583333333333329</v>
      </c>
      <c r="H189" s="19">
        <v>82.25</v>
      </c>
      <c r="I189" s="19">
        <v>82</v>
      </c>
      <c r="J189" s="19">
        <v>82</v>
      </c>
    </row>
    <row r="190" spans="2:10" x14ac:dyDescent="0.3">
      <c r="B190" s="33" t="s">
        <v>202</v>
      </c>
      <c r="C190" s="37">
        <f t="shared" ref="C190:J190" si="24">+SUM(C191:C192)</f>
        <v>197.33333333333334</v>
      </c>
      <c r="D190" s="37">
        <f t="shared" si="24"/>
        <v>209.08333333333334</v>
      </c>
      <c r="E190" s="37">
        <f t="shared" si="24"/>
        <v>219.08333333333334</v>
      </c>
      <c r="F190" s="37">
        <f t="shared" si="24"/>
        <v>240.25</v>
      </c>
      <c r="G190" s="37">
        <f t="shared" si="24"/>
        <v>257</v>
      </c>
      <c r="H190" s="37">
        <f>+SUM(H191:H192)</f>
        <v>263.75</v>
      </c>
      <c r="I190" s="37">
        <f>+SUM(I191:I192)</f>
        <v>267</v>
      </c>
      <c r="J190" s="23">
        <f t="shared" si="24"/>
        <v>267</v>
      </c>
    </row>
    <row r="191" spans="2:10" x14ac:dyDescent="0.3">
      <c r="B191" s="3" t="s">
        <v>21</v>
      </c>
      <c r="C191" s="17">
        <v>24.5</v>
      </c>
      <c r="D191" s="17">
        <v>24.333333333333332</v>
      </c>
      <c r="E191" s="17">
        <v>21.5</v>
      </c>
      <c r="F191" s="17">
        <v>22.166666666666668</v>
      </c>
      <c r="G191" s="17">
        <v>26.166666666666668</v>
      </c>
      <c r="H191" s="17">
        <v>29.666666666666668</v>
      </c>
      <c r="I191" s="17">
        <v>30</v>
      </c>
      <c r="J191" s="17">
        <v>30</v>
      </c>
    </row>
    <row r="192" spans="2:10" x14ac:dyDescent="0.3">
      <c r="B192" s="5" t="s">
        <v>157</v>
      </c>
      <c r="C192" s="19">
        <v>172.83333333333334</v>
      </c>
      <c r="D192" s="19">
        <v>184.75</v>
      </c>
      <c r="E192" s="19">
        <v>197.58333333333334</v>
      </c>
      <c r="F192" s="19">
        <v>218.08333333333334</v>
      </c>
      <c r="G192" s="19">
        <v>230.83333333333334</v>
      </c>
      <c r="H192" s="19">
        <v>234.08333333333334</v>
      </c>
      <c r="I192" s="19">
        <v>237</v>
      </c>
      <c r="J192" s="19">
        <v>237</v>
      </c>
    </row>
    <row r="193" spans="2:10" x14ac:dyDescent="0.3">
      <c r="B193" s="33" t="s">
        <v>203</v>
      </c>
      <c r="C193" s="37">
        <f t="shared" ref="C193:J193" si="25">+SUM(C194:C196)</f>
        <v>120</v>
      </c>
      <c r="D193" s="37">
        <f t="shared" si="25"/>
        <v>142.66666666666666</v>
      </c>
      <c r="E193" s="37">
        <f t="shared" si="25"/>
        <v>135.83333333333331</v>
      </c>
      <c r="F193" s="37">
        <f t="shared" si="25"/>
        <v>136.75</v>
      </c>
      <c r="G193" s="37">
        <f t="shared" si="25"/>
        <v>149.33333333333334</v>
      </c>
      <c r="H193" s="37">
        <f>+SUM(H194:H196)</f>
        <v>142.91666666666669</v>
      </c>
      <c r="I193" s="37">
        <f>+SUM(I194:I196)</f>
        <v>130</v>
      </c>
      <c r="J193" s="23">
        <f t="shared" si="25"/>
        <v>130</v>
      </c>
    </row>
    <row r="194" spans="2:10" x14ac:dyDescent="0.3">
      <c r="B194" s="3" t="s">
        <v>8</v>
      </c>
      <c r="C194" s="17">
        <v>53.25</v>
      </c>
      <c r="D194" s="17">
        <v>77.833333333333329</v>
      </c>
      <c r="E194" s="17">
        <v>76.75</v>
      </c>
      <c r="F194" s="17">
        <v>79.833333333333329</v>
      </c>
      <c r="G194" s="17">
        <v>82.583333333333329</v>
      </c>
      <c r="H194" s="17">
        <v>79.916666666666671</v>
      </c>
      <c r="I194" s="17">
        <v>80</v>
      </c>
      <c r="J194" s="17">
        <v>80</v>
      </c>
    </row>
    <row r="195" spans="2:10" ht="27.6" x14ac:dyDescent="0.3">
      <c r="B195" s="3" t="s">
        <v>128</v>
      </c>
      <c r="C195" s="17">
        <v>13</v>
      </c>
      <c r="D195" s="17">
        <v>12</v>
      </c>
      <c r="E195" s="17">
        <v>11.833333333333334</v>
      </c>
      <c r="F195" s="17">
        <v>12</v>
      </c>
      <c r="G195" s="17">
        <v>14.416666666666666</v>
      </c>
      <c r="H195" s="17">
        <v>11.5</v>
      </c>
      <c r="I195" s="17">
        <v>0</v>
      </c>
      <c r="J195" s="17">
        <v>0</v>
      </c>
    </row>
    <row r="196" spans="2:10" x14ac:dyDescent="0.3">
      <c r="B196" s="5" t="s">
        <v>167</v>
      </c>
      <c r="C196" s="19">
        <v>53.75</v>
      </c>
      <c r="D196" s="19">
        <v>52.833333333333336</v>
      </c>
      <c r="E196" s="19">
        <v>47.25</v>
      </c>
      <c r="F196" s="19">
        <v>44.916666666666664</v>
      </c>
      <c r="G196" s="19">
        <v>52.333333333333336</v>
      </c>
      <c r="H196" s="19">
        <v>51.5</v>
      </c>
      <c r="I196" s="19">
        <v>50</v>
      </c>
      <c r="J196" s="19">
        <v>50</v>
      </c>
    </row>
    <row r="197" spans="2:10" x14ac:dyDescent="0.3">
      <c r="B197" s="33" t="s">
        <v>204</v>
      </c>
      <c r="C197" s="37">
        <f t="shared" ref="C197:J197" si="26">+SUM(C198:C212)</f>
        <v>1524.5000000000002</v>
      </c>
      <c r="D197" s="37">
        <f t="shared" si="26"/>
        <v>1542.8333333333335</v>
      </c>
      <c r="E197" s="37">
        <f t="shared" si="26"/>
        <v>1534.4166666666665</v>
      </c>
      <c r="F197" s="37">
        <f t="shared" si="26"/>
        <v>1533.5</v>
      </c>
      <c r="G197" s="37">
        <f t="shared" si="26"/>
        <v>1526.2500000000002</v>
      </c>
      <c r="H197" s="37">
        <f>+SUM(H198:H212)</f>
        <v>1518.3333333333337</v>
      </c>
      <c r="I197" s="37">
        <f>+SUM(I198:I212)</f>
        <v>1547</v>
      </c>
      <c r="J197" s="23">
        <f t="shared" si="26"/>
        <v>1547</v>
      </c>
    </row>
    <row r="198" spans="2:10" x14ac:dyDescent="0.3">
      <c r="B198" s="3" t="s">
        <v>12</v>
      </c>
      <c r="C198" s="17">
        <v>52</v>
      </c>
      <c r="D198" s="17">
        <v>47.583333333333336</v>
      </c>
      <c r="E198" s="17">
        <v>45.5</v>
      </c>
      <c r="F198" s="17">
        <v>46.583333333333336</v>
      </c>
      <c r="G198" s="17">
        <v>46.083333333333336</v>
      </c>
      <c r="H198" s="17">
        <v>49.25</v>
      </c>
      <c r="I198" s="17">
        <v>51</v>
      </c>
      <c r="J198" s="17">
        <v>51</v>
      </c>
    </row>
    <row r="199" spans="2:10" x14ac:dyDescent="0.3">
      <c r="B199" s="3" t="s">
        <v>13</v>
      </c>
      <c r="C199" s="17">
        <v>530.75</v>
      </c>
      <c r="D199" s="17">
        <v>540.83333333333337</v>
      </c>
      <c r="E199" s="17">
        <v>545.33333333333337</v>
      </c>
      <c r="F199" s="17">
        <v>537.91666666666663</v>
      </c>
      <c r="G199" s="17">
        <v>531.33333333333337</v>
      </c>
      <c r="H199" s="17">
        <v>523.83333333333337</v>
      </c>
      <c r="I199" s="17">
        <v>533</v>
      </c>
      <c r="J199" s="17">
        <v>533</v>
      </c>
    </row>
    <row r="200" spans="2:10" x14ac:dyDescent="0.3">
      <c r="B200" s="3" t="s">
        <v>20</v>
      </c>
      <c r="C200" s="17">
        <v>163.75</v>
      </c>
      <c r="D200" s="17">
        <v>159.16666666666666</v>
      </c>
      <c r="E200" s="17">
        <v>155.33333333333334</v>
      </c>
      <c r="F200" s="17">
        <v>157.5</v>
      </c>
      <c r="G200" s="17">
        <v>155.5</v>
      </c>
      <c r="H200" s="17">
        <v>149.58333333333334</v>
      </c>
      <c r="I200" s="17">
        <v>149</v>
      </c>
      <c r="J200" s="17">
        <v>149</v>
      </c>
    </row>
    <row r="201" spans="2:10" x14ac:dyDescent="0.3">
      <c r="B201" s="3" t="s">
        <v>41</v>
      </c>
      <c r="C201" s="17">
        <v>16</v>
      </c>
      <c r="D201" s="17">
        <v>14.916666666666666</v>
      </c>
      <c r="E201" s="17">
        <v>15.666666666666666</v>
      </c>
      <c r="F201" s="17">
        <v>16.75</v>
      </c>
      <c r="G201" s="17">
        <v>18</v>
      </c>
      <c r="H201" s="17">
        <v>16.833333333333332</v>
      </c>
      <c r="I201" s="17">
        <v>17</v>
      </c>
      <c r="J201" s="17">
        <v>17</v>
      </c>
    </row>
    <row r="202" spans="2:10" x14ac:dyDescent="0.3">
      <c r="B202" s="3" t="s">
        <v>24</v>
      </c>
      <c r="C202" s="17">
        <v>32.833333333333336</v>
      </c>
      <c r="D202" s="17">
        <v>35.166666666666664</v>
      </c>
      <c r="E202" s="17">
        <v>34.75</v>
      </c>
      <c r="F202" s="17">
        <v>32.25</v>
      </c>
      <c r="G202" s="17">
        <v>31.416666666666668</v>
      </c>
      <c r="H202" s="17">
        <v>28.666666666666668</v>
      </c>
      <c r="I202" s="17">
        <v>26</v>
      </c>
      <c r="J202" s="17">
        <v>26</v>
      </c>
    </row>
    <row r="203" spans="2:10" x14ac:dyDescent="0.3">
      <c r="B203" s="3" t="s">
        <v>26</v>
      </c>
      <c r="C203" s="17">
        <v>24.583333333333332</v>
      </c>
      <c r="D203" s="17">
        <v>25</v>
      </c>
      <c r="E203" s="17">
        <v>25.583333333333332</v>
      </c>
      <c r="F203" s="17">
        <v>25.75</v>
      </c>
      <c r="G203" s="17">
        <v>26</v>
      </c>
      <c r="H203" s="17">
        <v>24.083333333333332</v>
      </c>
      <c r="I203" s="17">
        <v>22</v>
      </c>
      <c r="J203" s="17">
        <v>22</v>
      </c>
    </row>
    <row r="204" spans="2:10" x14ac:dyDescent="0.3">
      <c r="B204" s="3" t="s">
        <v>66</v>
      </c>
      <c r="C204" s="17">
        <v>145</v>
      </c>
      <c r="D204" s="17">
        <v>148.16666666666666</v>
      </c>
      <c r="E204" s="17">
        <v>151.91666666666666</v>
      </c>
      <c r="F204" s="17">
        <v>151.08333333333334</v>
      </c>
      <c r="G204" s="17">
        <v>153.75</v>
      </c>
      <c r="H204" s="17">
        <v>162.5</v>
      </c>
      <c r="I204" s="17">
        <v>167</v>
      </c>
      <c r="J204" s="17">
        <v>167</v>
      </c>
    </row>
    <row r="205" spans="2:10" x14ac:dyDescent="0.3">
      <c r="B205" s="3" t="s">
        <v>67</v>
      </c>
      <c r="C205" s="17">
        <v>78.25</v>
      </c>
      <c r="D205" s="17">
        <v>77.666666666666671</v>
      </c>
      <c r="E205" s="17">
        <v>77.583333333333329</v>
      </c>
      <c r="F205" s="17">
        <v>74.75</v>
      </c>
      <c r="G205" s="17">
        <v>73.333333333333329</v>
      </c>
      <c r="H205" s="17">
        <v>75.416666666666671</v>
      </c>
      <c r="I205" s="17">
        <v>79</v>
      </c>
      <c r="J205" s="17">
        <v>79</v>
      </c>
    </row>
    <row r="206" spans="2:10" x14ac:dyDescent="0.3">
      <c r="B206" s="3" t="s">
        <v>98</v>
      </c>
      <c r="C206" s="17">
        <v>114.5</v>
      </c>
      <c r="D206" s="17">
        <v>136.66666666666666</v>
      </c>
      <c r="E206" s="17">
        <v>130.83333333333334</v>
      </c>
      <c r="F206" s="17">
        <v>127.16666666666667</v>
      </c>
      <c r="G206" s="17">
        <v>128.08333333333334</v>
      </c>
      <c r="H206" s="17">
        <v>123.91666666666667</v>
      </c>
      <c r="I206" s="17">
        <v>125</v>
      </c>
      <c r="J206" s="18">
        <v>125</v>
      </c>
    </row>
    <row r="207" spans="2:10" x14ac:dyDescent="0.3">
      <c r="B207" s="3" t="s">
        <v>100</v>
      </c>
      <c r="C207" s="17">
        <v>52.916666666666664</v>
      </c>
      <c r="D207" s="17">
        <v>52.166666666666664</v>
      </c>
      <c r="E207" s="17">
        <v>45.25</v>
      </c>
      <c r="F207" s="17">
        <v>46.5</v>
      </c>
      <c r="G207" s="17">
        <v>46.5</v>
      </c>
      <c r="H207" s="17">
        <v>45.75</v>
      </c>
      <c r="I207" s="17">
        <v>53</v>
      </c>
      <c r="J207" s="17">
        <v>53</v>
      </c>
    </row>
    <row r="208" spans="2:10" x14ac:dyDescent="0.3">
      <c r="B208" s="3" t="s">
        <v>101</v>
      </c>
      <c r="C208" s="17">
        <v>81.25</v>
      </c>
      <c r="D208" s="17">
        <v>75.5</v>
      </c>
      <c r="E208" s="17">
        <v>76.833333333333329</v>
      </c>
      <c r="F208" s="17">
        <v>80.833333333333329</v>
      </c>
      <c r="G208" s="17">
        <v>80.916666666666671</v>
      </c>
      <c r="H208" s="17">
        <v>79.916666666666671</v>
      </c>
      <c r="I208" s="17">
        <v>82</v>
      </c>
      <c r="J208" s="17">
        <v>82</v>
      </c>
    </row>
    <row r="209" spans="2:10" x14ac:dyDescent="0.3">
      <c r="B209" s="3" t="s">
        <v>104</v>
      </c>
      <c r="C209" s="17">
        <v>100.66666666666667</v>
      </c>
      <c r="D209" s="17">
        <v>97.333333333333329</v>
      </c>
      <c r="E209" s="17">
        <v>96.083333333333329</v>
      </c>
      <c r="F209" s="17">
        <v>97.583333333333329</v>
      </c>
      <c r="G209" s="17">
        <v>96.25</v>
      </c>
      <c r="H209" s="17">
        <v>97.916666666666671</v>
      </c>
      <c r="I209" s="17">
        <v>103</v>
      </c>
      <c r="J209" s="17">
        <v>103</v>
      </c>
    </row>
    <row r="210" spans="2:10" x14ac:dyDescent="0.3">
      <c r="B210" s="3" t="s">
        <v>105</v>
      </c>
      <c r="C210" s="17">
        <v>50.75</v>
      </c>
      <c r="D210" s="17">
        <v>54.583333333333336</v>
      </c>
      <c r="E210" s="17">
        <v>57.5</v>
      </c>
      <c r="F210" s="17">
        <v>59.916666666666664</v>
      </c>
      <c r="G210" s="17">
        <v>58.166666666666664</v>
      </c>
      <c r="H210" s="17">
        <v>58.166666666666664</v>
      </c>
      <c r="I210" s="17">
        <v>61</v>
      </c>
      <c r="J210" s="17">
        <v>61</v>
      </c>
    </row>
    <row r="211" spans="2:10" x14ac:dyDescent="0.3">
      <c r="B211" s="3" t="s">
        <v>124</v>
      </c>
      <c r="C211" s="17">
        <v>25.083333333333332</v>
      </c>
      <c r="D211" s="17">
        <v>23.666666666666668</v>
      </c>
      <c r="E211" s="17">
        <v>20.25</v>
      </c>
      <c r="F211" s="17">
        <v>19.833333333333332</v>
      </c>
      <c r="G211" s="17">
        <v>22</v>
      </c>
      <c r="H211" s="17">
        <v>22.583333333333332</v>
      </c>
      <c r="I211" s="17">
        <v>20</v>
      </c>
      <c r="J211" s="17">
        <v>20</v>
      </c>
    </row>
    <row r="212" spans="2:10" x14ac:dyDescent="0.3">
      <c r="B212" s="5" t="s">
        <v>130</v>
      </c>
      <c r="C212" s="19">
        <v>56.166666666666664</v>
      </c>
      <c r="D212" s="19">
        <v>54.416666666666664</v>
      </c>
      <c r="E212" s="19">
        <v>56</v>
      </c>
      <c r="F212" s="19">
        <v>59.083333333333336</v>
      </c>
      <c r="G212" s="19">
        <v>58.916666666666664</v>
      </c>
      <c r="H212" s="19">
        <v>59.916666666666664</v>
      </c>
      <c r="I212" s="19">
        <v>59</v>
      </c>
      <c r="J212" s="19">
        <v>59</v>
      </c>
    </row>
  </sheetData>
  <phoneticPr fontId="2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Tapa</vt:lpstr>
      <vt:lpstr>Índice</vt:lpstr>
      <vt:lpstr>Glosario</vt:lpstr>
      <vt:lpstr>I. Incrementos salarios</vt:lpstr>
      <vt:lpstr>II. Salarios</vt:lpstr>
      <vt:lpstr>III. Empleo</vt:lpstr>
      <vt:lpstr>Empleo ISS</vt:lpstr>
      <vt:lpstr>Glosario!Área_de_impresión</vt:lpstr>
      <vt:lpstr>Índice!Área_de_impresión</vt:lpstr>
      <vt:lpstr>Tapa!Área_de_impresión</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Moyano</dc:creator>
  <cp:lastModifiedBy>maluv</cp:lastModifiedBy>
  <dcterms:created xsi:type="dcterms:W3CDTF">2020-05-31T14:34:19Z</dcterms:created>
  <dcterms:modified xsi:type="dcterms:W3CDTF">2021-02-23T21:04:31Z</dcterms:modified>
</cp:coreProperties>
</file>