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120" yWindow="30" windowWidth="15135" windowHeight="9045" tabRatio="882"/>
  </bookViews>
  <sheets>
    <sheet name="13 o 14" sheetId="9" r:id="rId1"/>
    <sheet name="Hoja1" sheetId="15" r:id="rId2"/>
    <sheet name="CLUBES" sheetId="14" r:id="rId3"/>
  </sheets>
  <definedNames>
    <definedName name="_xlnm.Print_Area" localSheetId="0">'13 o 14'!$V$1:$AX$205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AC132" i="15" l="1"/>
  <c r="AA132" i="15"/>
  <c r="AB132" i="15" s="1"/>
  <c r="U132" i="15"/>
  <c r="T132" i="15"/>
  <c r="Q132" i="15"/>
  <c r="P132" i="15"/>
  <c r="AB131" i="15"/>
  <c r="AA131" i="15"/>
  <c r="U131" i="15"/>
  <c r="Q131" i="15"/>
  <c r="P131" i="15" s="1"/>
  <c r="AC130" i="15"/>
  <c r="AA130" i="15"/>
  <c r="AB130" i="15" s="1"/>
  <c r="U130" i="15"/>
  <c r="T130" i="15"/>
  <c r="Q130" i="15"/>
  <c r="P130" i="15"/>
  <c r="AB129" i="15"/>
  <c r="AA129" i="15"/>
  <c r="U129" i="15"/>
  <c r="Q129" i="15"/>
  <c r="P129" i="15" s="1"/>
  <c r="AC128" i="15"/>
  <c r="AA128" i="15"/>
  <c r="AB128" i="15" s="1"/>
  <c r="U128" i="15"/>
  <c r="T128" i="15"/>
  <c r="Q128" i="15"/>
  <c r="P128" i="15"/>
  <c r="AB127" i="15"/>
  <c r="AA127" i="15"/>
  <c r="U127" i="15"/>
  <c r="Q127" i="15"/>
  <c r="P127" i="15" s="1"/>
  <c r="AC126" i="15"/>
  <c r="AA126" i="15"/>
  <c r="AB126" i="15" s="1"/>
  <c r="U126" i="15"/>
  <c r="T126" i="15"/>
  <c r="Q126" i="15"/>
  <c r="P126" i="15"/>
  <c r="AE122" i="15"/>
  <c r="AA122" i="15"/>
  <c r="AB122" i="15" s="1"/>
  <c r="U122" i="15"/>
  <c r="Q122" i="15"/>
  <c r="P122" i="15"/>
  <c r="AB121" i="15"/>
  <c r="AA121" i="15"/>
  <c r="U121" i="15"/>
  <c r="Q121" i="15"/>
  <c r="AE120" i="15"/>
  <c r="AA120" i="15"/>
  <c r="AB120" i="15" s="1"/>
  <c r="U120" i="15"/>
  <c r="Q120" i="15"/>
  <c r="P120" i="15"/>
  <c r="AB119" i="15"/>
  <c r="AA119" i="15"/>
  <c r="U119" i="15"/>
  <c r="Q119" i="15"/>
  <c r="AE118" i="15"/>
  <c r="AA118" i="15"/>
  <c r="AB118" i="15" s="1"/>
  <c r="U118" i="15"/>
  <c r="Q118" i="15"/>
  <c r="P118" i="15"/>
  <c r="AB117" i="15"/>
  <c r="AA117" i="15"/>
  <c r="U117" i="15"/>
  <c r="Q117" i="15"/>
  <c r="AE116" i="15"/>
  <c r="AA116" i="15"/>
  <c r="AB116" i="15" s="1"/>
  <c r="U116" i="15"/>
  <c r="Q116" i="15"/>
  <c r="P116" i="15"/>
  <c r="AC112" i="15"/>
  <c r="AA112" i="15"/>
  <c r="AB112" i="15" s="1"/>
  <c r="U112" i="15"/>
  <c r="T112" i="15"/>
  <c r="Q112" i="15"/>
  <c r="P112" i="15"/>
  <c r="AB111" i="15"/>
  <c r="AA111" i="15"/>
  <c r="U111" i="15"/>
  <c r="Q111" i="15" s="1"/>
  <c r="P111" i="15" s="1"/>
  <c r="AC110" i="15"/>
  <c r="AA110" i="15"/>
  <c r="AB110" i="15" s="1"/>
  <c r="U110" i="15"/>
  <c r="T110" i="15"/>
  <c r="Q110" i="15"/>
  <c r="P110" i="15" s="1"/>
  <c r="AA109" i="15"/>
  <c r="AB109" i="15" s="1"/>
  <c r="U109" i="15"/>
  <c r="Q109" i="15"/>
  <c r="P109" i="15"/>
  <c r="AC109" i="15" s="1"/>
  <c r="AB108" i="15"/>
  <c r="AA108" i="15"/>
  <c r="U108" i="15"/>
  <c r="Q108" i="15"/>
  <c r="AA107" i="15"/>
  <c r="AB107" i="15" s="1"/>
  <c r="U107" i="15"/>
  <c r="Q107" i="15"/>
  <c r="P107" i="15"/>
  <c r="AC107" i="15" s="1"/>
  <c r="AB106" i="15"/>
  <c r="AA106" i="15"/>
  <c r="U106" i="15"/>
  <c r="Q106" i="15"/>
  <c r="AB102" i="15"/>
  <c r="AA102" i="15"/>
  <c r="U102" i="15"/>
  <c r="Q102" i="15"/>
  <c r="AA101" i="15"/>
  <c r="AB101" i="15" s="1"/>
  <c r="U101" i="15"/>
  <c r="Q101" i="15"/>
  <c r="P101" i="15"/>
  <c r="AC101" i="15" s="1"/>
  <c r="AB100" i="15"/>
  <c r="AA100" i="15"/>
  <c r="U100" i="15"/>
  <c r="Q100" i="15"/>
  <c r="AA99" i="15"/>
  <c r="AB99" i="15" s="1"/>
  <c r="U99" i="15"/>
  <c r="Q99" i="15"/>
  <c r="P99" i="15"/>
  <c r="AC99" i="15" s="1"/>
  <c r="AB98" i="15"/>
  <c r="AA98" i="15"/>
  <c r="U98" i="15"/>
  <c r="Q98" i="15"/>
  <c r="AA97" i="15"/>
  <c r="AB97" i="15" s="1"/>
  <c r="U97" i="15"/>
  <c r="Q97" i="15"/>
  <c r="P97" i="15"/>
  <c r="AC97" i="15" s="1"/>
  <c r="AB96" i="15"/>
  <c r="AA96" i="15"/>
  <c r="U96" i="15"/>
  <c r="Q96" i="15"/>
  <c r="AB92" i="15"/>
  <c r="AA92" i="15"/>
  <c r="U92" i="15"/>
  <c r="Q92" i="15"/>
  <c r="AA91" i="15"/>
  <c r="AB91" i="15" s="1"/>
  <c r="U91" i="15"/>
  <c r="Q91" i="15"/>
  <c r="P91" i="15"/>
  <c r="AC91" i="15" s="1"/>
  <c r="AB90" i="15"/>
  <c r="AA90" i="15"/>
  <c r="U90" i="15"/>
  <c r="Q90" i="15"/>
  <c r="AA89" i="15"/>
  <c r="AB89" i="15" s="1"/>
  <c r="U89" i="15"/>
  <c r="Q89" i="15"/>
  <c r="P89" i="15"/>
  <c r="AC89" i="15" s="1"/>
  <c r="AB88" i="15"/>
  <c r="AA88" i="15"/>
  <c r="U88" i="15"/>
  <c r="Q88" i="15"/>
  <c r="AA87" i="15"/>
  <c r="AB87" i="15" s="1"/>
  <c r="U87" i="15"/>
  <c r="Q87" i="15"/>
  <c r="P87" i="15"/>
  <c r="AC87" i="15" s="1"/>
  <c r="AB86" i="15"/>
  <c r="AA86" i="15"/>
  <c r="U86" i="15"/>
  <c r="Q86" i="15"/>
  <c r="AB82" i="15"/>
  <c r="AA82" i="15"/>
  <c r="U82" i="15"/>
  <c r="Q82" i="15"/>
  <c r="AA81" i="15"/>
  <c r="AB81" i="15" s="1"/>
  <c r="U81" i="15"/>
  <c r="Q81" i="15"/>
  <c r="P81" i="15"/>
  <c r="AC81" i="15" s="1"/>
  <c r="AB80" i="15"/>
  <c r="AA80" i="15"/>
  <c r="U80" i="15"/>
  <c r="Q80" i="15"/>
  <c r="AA79" i="15"/>
  <c r="AB79" i="15" s="1"/>
  <c r="U79" i="15"/>
  <c r="Q79" i="15"/>
  <c r="P79" i="15"/>
  <c r="AC79" i="15" s="1"/>
  <c r="AB78" i="15"/>
  <c r="AA78" i="15"/>
  <c r="U78" i="15"/>
  <c r="Q78" i="15"/>
  <c r="AA77" i="15"/>
  <c r="AB77" i="15" s="1"/>
  <c r="U77" i="15"/>
  <c r="Q77" i="15"/>
  <c r="P77" i="15"/>
  <c r="AC77" i="15" s="1"/>
  <c r="AB76" i="15"/>
  <c r="AA76" i="15"/>
  <c r="U76" i="15"/>
  <c r="Q76" i="15"/>
  <c r="P73" i="15"/>
  <c r="AA72" i="15"/>
  <c r="AB72" i="15" s="1"/>
  <c r="U72" i="15"/>
  <c r="Q72" i="15"/>
  <c r="P72" i="15"/>
  <c r="AD72" i="15" s="1"/>
  <c r="AB71" i="15"/>
  <c r="AA71" i="15"/>
  <c r="U71" i="15"/>
  <c r="Q71" i="15"/>
  <c r="P71" i="15" s="1"/>
  <c r="AA70" i="15"/>
  <c r="AB70" i="15" s="1"/>
  <c r="P70" i="15" s="1"/>
  <c r="U70" i="15"/>
  <c r="Q70" i="15"/>
  <c r="AB69" i="15"/>
  <c r="AA69" i="15"/>
  <c r="U69" i="15"/>
  <c r="S69" i="15"/>
  <c r="Q69" i="15"/>
  <c r="P69" i="15" s="1"/>
  <c r="AA68" i="15"/>
  <c r="AB68" i="15" s="1"/>
  <c r="U68" i="15"/>
  <c r="Q68" i="15"/>
  <c r="P68" i="15"/>
  <c r="AC68" i="15" s="1"/>
  <c r="AB67" i="15"/>
  <c r="AA67" i="15"/>
  <c r="U67" i="15"/>
  <c r="Q67" i="15"/>
  <c r="AA66" i="15"/>
  <c r="AB66" i="15" s="1"/>
  <c r="U66" i="15"/>
  <c r="Q66" i="15"/>
  <c r="P66" i="15"/>
  <c r="AC66" i="15" s="1"/>
  <c r="P63" i="15"/>
  <c r="AB62" i="15"/>
  <c r="AA62" i="15"/>
  <c r="U62" i="15"/>
  <c r="Q62" i="15"/>
  <c r="P62" i="15" s="1"/>
  <c r="S62" i="15" s="1"/>
  <c r="AC61" i="15"/>
  <c r="AA61" i="15"/>
  <c r="AB61" i="15" s="1"/>
  <c r="U61" i="15"/>
  <c r="T61" i="15"/>
  <c r="Q61" i="15"/>
  <c r="P61" i="15"/>
  <c r="AB60" i="15"/>
  <c r="AA60" i="15"/>
  <c r="U60" i="15"/>
  <c r="Q60" i="15"/>
  <c r="P60" i="15" s="1"/>
  <c r="S60" i="15" s="1"/>
  <c r="AC59" i="15"/>
  <c r="AA59" i="15"/>
  <c r="AB59" i="15" s="1"/>
  <c r="U59" i="15"/>
  <c r="T59" i="15"/>
  <c r="Q59" i="15"/>
  <c r="P59" i="15"/>
  <c r="AB58" i="15"/>
  <c r="AA58" i="15"/>
  <c r="U58" i="15"/>
  <c r="Q58" i="15"/>
  <c r="P58" i="15" s="1"/>
  <c r="S58" i="15" s="1"/>
  <c r="AC57" i="15"/>
  <c r="AA57" i="15"/>
  <c r="AB57" i="15" s="1"/>
  <c r="U57" i="15"/>
  <c r="T57" i="15"/>
  <c r="Q57" i="15"/>
  <c r="P57" i="15"/>
  <c r="AB56" i="15"/>
  <c r="AA56" i="15"/>
  <c r="U56" i="15"/>
  <c r="Q56" i="15"/>
  <c r="P56" i="15" s="1"/>
  <c r="S56" i="15" s="1"/>
  <c r="P53" i="15"/>
  <c r="AA52" i="15"/>
  <c r="AB52" i="15" s="1"/>
  <c r="U52" i="15"/>
  <c r="T52" i="15"/>
  <c r="Q52" i="15"/>
  <c r="P52" i="15"/>
  <c r="AB51" i="15"/>
  <c r="AA51" i="15"/>
  <c r="U51" i="15"/>
  <c r="Q51" i="15"/>
  <c r="P51" i="15" s="1"/>
  <c r="S51" i="15" s="1"/>
  <c r="AA50" i="15"/>
  <c r="AB50" i="15" s="1"/>
  <c r="U50" i="15"/>
  <c r="T50" i="15"/>
  <c r="Q50" i="15"/>
  <c r="P50" i="15"/>
  <c r="AB49" i="15"/>
  <c r="AA49" i="15"/>
  <c r="U49" i="15"/>
  <c r="Q49" i="15"/>
  <c r="P49" i="15" s="1"/>
  <c r="S49" i="15" s="1"/>
  <c r="AA48" i="15"/>
  <c r="AB48" i="15" s="1"/>
  <c r="U48" i="15"/>
  <c r="T48" i="15"/>
  <c r="Q48" i="15"/>
  <c r="P48" i="15"/>
  <c r="AB47" i="15"/>
  <c r="AA47" i="15"/>
  <c r="U47" i="15"/>
  <c r="Q47" i="15"/>
  <c r="P47" i="15" s="1"/>
  <c r="S47" i="15" s="1"/>
  <c r="AA46" i="15"/>
  <c r="AB46" i="15" s="1"/>
  <c r="U46" i="15"/>
  <c r="T46" i="15"/>
  <c r="Q46" i="15"/>
  <c r="P46" i="15"/>
  <c r="P43" i="15"/>
  <c r="AB42" i="15"/>
  <c r="AA42" i="15"/>
  <c r="U42" i="15"/>
  <c r="Q42" i="15"/>
  <c r="AA41" i="15"/>
  <c r="AB41" i="15" s="1"/>
  <c r="U41" i="15"/>
  <c r="Q41" i="15"/>
  <c r="P41" i="15"/>
  <c r="AC41" i="15" s="1"/>
  <c r="AB40" i="15"/>
  <c r="AA40" i="15"/>
  <c r="U40" i="15"/>
  <c r="Q40" i="15"/>
  <c r="AA39" i="15"/>
  <c r="AB39" i="15" s="1"/>
  <c r="U39" i="15"/>
  <c r="Q39" i="15"/>
  <c r="P39" i="15"/>
  <c r="AC39" i="15" s="1"/>
  <c r="AB38" i="15"/>
  <c r="AA38" i="15"/>
  <c r="U38" i="15"/>
  <c r="Q38" i="15"/>
  <c r="AA37" i="15"/>
  <c r="AB37" i="15" s="1"/>
  <c r="U37" i="15"/>
  <c r="Q37" i="15"/>
  <c r="P37" i="15"/>
  <c r="AC37" i="15" s="1"/>
  <c r="AB36" i="15"/>
  <c r="AA36" i="15"/>
  <c r="U36" i="15"/>
  <c r="Q36" i="15"/>
  <c r="P33" i="15"/>
  <c r="AA32" i="15"/>
  <c r="AB32" i="15" s="1"/>
  <c r="U32" i="15"/>
  <c r="Q32" i="15"/>
  <c r="P32" i="15"/>
  <c r="AC32" i="15" s="1"/>
  <c r="AB31" i="15"/>
  <c r="AA31" i="15"/>
  <c r="U31" i="15"/>
  <c r="Q31" i="15"/>
  <c r="AA30" i="15"/>
  <c r="AB30" i="15" s="1"/>
  <c r="U30" i="15"/>
  <c r="Q30" i="15"/>
  <c r="P30" i="15"/>
  <c r="AC30" i="15" s="1"/>
  <c r="AB29" i="15"/>
  <c r="AA29" i="15"/>
  <c r="U29" i="15"/>
  <c r="Q29" i="15"/>
  <c r="AA28" i="15"/>
  <c r="AB28" i="15" s="1"/>
  <c r="U28" i="15"/>
  <c r="Q28" i="15"/>
  <c r="P28" i="15"/>
  <c r="AC28" i="15" s="1"/>
  <c r="AB27" i="15"/>
  <c r="AA27" i="15"/>
  <c r="U27" i="15"/>
  <c r="Q27" i="15"/>
  <c r="AA26" i="15"/>
  <c r="AB26" i="15" s="1"/>
  <c r="U26" i="15"/>
  <c r="Q26" i="15"/>
  <c r="P26" i="15"/>
  <c r="AC26" i="15" s="1"/>
  <c r="AC22" i="15"/>
  <c r="AA22" i="15"/>
  <c r="AB22" i="15" s="1"/>
  <c r="U22" i="15"/>
  <c r="T22" i="15"/>
  <c r="Q22" i="15"/>
  <c r="P22" i="15"/>
  <c r="AB21" i="15"/>
  <c r="AA21" i="15"/>
  <c r="U21" i="15"/>
  <c r="Q21" i="15"/>
  <c r="P21" i="15" s="1"/>
  <c r="S21" i="15" s="1"/>
  <c r="AC20" i="15"/>
  <c r="AA20" i="15"/>
  <c r="AB20" i="15" s="1"/>
  <c r="U20" i="15"/>
  <c r="T20" i="15"/>
  <c r="Q20" i="15"/>
  <c r="P20" i="15"/>
  <c r="AB19" i="15"/>
  <c r="AA19" i="15"/>
  <c r="U19" i="15"/>
  <c r="Q19" i="15"/>
  <c r="P19" i="15" s="1"/>
  <c r="S19" i="15" s="1"/>
  <c r="AZ18" i="15"/>
  <c r="AY18" i="15"/>
  <c r="AX18" i="15"/>
  <c r="AB18" i="15"/>
  <c r="AA18" i="15"/>
  <c r="U18" i="15"/>
  <c r="Q18" i="15"/>
  <c r="P18" i="15" s="1"/>
  <c r="AZ17" i="15"/>
  <c r="AY17" i="15"/>
  <c r="AX17" i="15"/>
  <c r="AB17" i="15"/>
  <c r="AA17" i="15"/>
  <c r="U17" i="15"/>
  <c r="Q17" i="15"/>
  <c r="P17" i="15" s="1"/>
  <c r="AZ16" i="15"/>
  <c r="AY16" i="15"/>
  <c r="AX16" i="15"/>
  <c r="AB16" i="15"/>
  <c r="AA16" i="15"/>
  <c r="Y16" i="15"/>
  <c r="U16" i="15"/>
  <c r="Q16" i="15"/>
  <c r="P16" i="15" s="1"/>
  <c r="AZ15" i="15"/>
  <c r="AY15" i="15"/>
  <c r="AX15" i="15"/>
  <c r="AZ14" i="15"/>
  <c r="AY14" i="15"/>
  <c r="AX14" i="15"/>
  <c r="Y47" i="15" s="1"/>
  <c r="Y14" i="15"/>
  <c r="Y24" i="15" s="1"/>
  <c r="Y34" i="15" s="1"/>
  <c r="Y44" i="15" s="1"/>
  <c r="Y54" i="15" s="1"/>
  <c r="Y64" i="15" s="1"/>
  <c r="Y74" i="15" s="1"/>
  <c r="Y84" i="15" s="1"/>
  <c r="Y94" i="15" s="1"/>
  <c r="Y104" i="15" s="1"/>
  <c r="Y114" i="15" s="1"/>
  <c r="Y124" i="15" s="1"/>
  <c r="Y136" i="15" s="1"/>
  <c r="Y141" i="15" s="1"/>
  <c r="AZ13" i="15"/>
  <c r="AY13" i="15"/>
  <c r="AX13" i="15"/>
  <c r="AZ12" i="15"/>
  <c r="AY12" i="15"/>
  <c r="AX12" i="15"/>
  <c r="AB12" i="15"/>
  <c r="AA12" i="15"/>
  <c r="U12" i="15"/>
  <c r="BG11" i="15" s="1"/>
  <c r="Q12" i="15"/>
  <c r="P12" i="15" s="1"/>
  <c r="BF11" i="15"/>
  <c r="BH11" i="15" s="1"/>
  <c r="AZ11" i="15"/>
  <c r="AY11" i="15"/>
  <c r="AX11" i="15"/>
  <c r="AB11" i="15"/>
  <c r="AA11" i="15"/>
  <c r="BF12" i="15" s="1"/>
  <c r="Y11" i="15"/>
  <c r="U11" i="15"/>
  <c r="BG12" i="15" s="1"/>
  <c r="Q11" i="15"/>
  <c r="P11" i="15" s="1"/>
  <c r="BG10" i="15"/>
  <c r="BF10" i="15"/>
  <c r="BH10" i="15" s="1"/>
  <c r="AZ10" i="15"/>
  <c r="AY10" i="15"/>
  <c r="AX10" i="15"/>
  <c r="AB10" i="15"/>
  <c r="AA10" i="15"/>
  <c r="BF13" i="15" s="1"/>
  <c r="Y10" i="15"/>
  <c r="U10" i="15"/>
  <c r="BG13" i="15" s="1"/>
  <c r="Q10" i="15"/>
  <c r="P10" i="15" s="1"/>
  <c r="BG9" i="15"/>
  <c r="BF9" i="15"/>
  <c r="BH9" i="15" s="1"/>
  <c r="AZ9" i="15"/>
  <c r="AY9" i="15"/>
  <c r="AX9" i="15"/>
  <c r="AB9" i="15"/>
  <c r="AA9" i="15"/>
  <c r="BF14" i="15" s="1"/>
  <c r="Y9" i="15"/>
  <c r="U9" i="15"/>
  <c r="BG14" i="15" s="1"/>
  <c r="Q9" i="15"/>
  <c r="P9" i="15" s="1"/>
  <c r="BG8" i="15"/>
  <c r="BF8" i="15"/>
  <c r="BH8" i="15" s="1"/>
  <c r="AZ8" i="15"/>
  <c r="AY8" i="15"/>
  <c r="AX8" i="15"/>
  <c r="AB8" i="15"/>
  <c r="AA8" i="15"/>
  <c r="BF15" i="15" s="1"/>
  <c r="Y8" i="15"/>
  <c r="U8" i="15"/>
  <c r="BG15" i="15" s="1"/>
  <c r="Q8" i="15"/>
  <c r="P8" i="15" s="1"/>
  <c r="BG7" i="15"/>
  <c r="BF7" i="15"/>
  <c r="BH7" i="15" s="1"/>
  <c r="AZ7" i="15"/>
  <c r="AY7" i="15"/>
  <c r="AX7" i="15"/>
  <c r="AB7" i="15"/>
  <c r="AA7" i="15"/>
  <c r="BF16" i="15" s="1"/>
  <c r="Y7" i="15"/>
  <c r="U7" i="15"/>
  <c r="BG16" i="15" s="1"/>
  <c r="Q7" i="15"/>
  <c r="BG6" i="15"/>
  <c r="BF6" i="15"/>
  <c r="BH6" i="15" s="1"/>
  <c r="AZ6" i="15"/>
  <c r="AY6" i="15"/>
  <c r="AX6" i="15"/>
  <c r="AB6" i="15"/>
  <c r="AA6" i="15"/>
  <c r="BG18" i="15" s="1"/>
  <c r="Y6" i="15"/>
  <c r="W6" i="15"/>
  <c r="U6" i="15"/>
  <c r="Q6" i="15"/>
  <c r="P6" i="15" s="1"/>
  <c r="AD6" i="15" s="1"/>
  <c r="BG5" i="15"/>
  <c r="BF5" i="15"/>
  <c r="BH5" i="15" s="1"/>
  <c r="AZ5" i="15"/>
  <c r="AY5" i="15"/>
  <c r="AX5" i="15"/>
  <c r="Y132" i="15" l="1"/>
  <c r="W116" i="15"/>
  <c r="Y97" i="15"/>
  <c r="W112" i="15"/>
  <c r="Y78" i="15"/>
  <c r="W70" i="15"/>
  <c r="W91" i="15"/>
  <c r="Y59" i="15"/>
  <c r="W49" i="15"/>
  <c r="Y40" i="15"/>
  <c r="W7" i="15"/>
  <c r="W28" i="15"/>
  <c r="Y21" i="15"/>
  <c r="S6" i="15"/>
  <c r="Y130" i="15"/>
  <c r="W118" i="15"/>
  <c r="Y111" i="15"/>
  <c r="W76" i="15"/>
  <c r="Y92" i="15"/>
  <c r="W72" i="15"/>
  <c r="W97" i="15"/>
  <c r="Y57" i="15"/>
  <c r="W51" i="15"/>
  <c r="Y38" i="15"/>
  <c r="W9" i="15"/>
  <c r="W30" i="15"/>
  <c r="Y19" i="15"/>
  <c r="BH15" i="15"/>
  <c r="BH14" i="15"/>
  <c r="BH13" i="15"/>
  <c r="BH12" i="15"/>
  <c r="AE12" i="15"/>
  <c r="AC12" i="15"/>
  <c r="T12" i="15"/>
  <c r="R12" i="15"/>
  <c r="AD12" i="15"/>
  <c r="S12" i="15"/>
  <c r="AE18" i="15"/>
  <c r="AC18" i="15"/>
  <c r="T18" i="15"/>
  <c r="R18" i="15"/>
  <c r="AD18" i="15"/>
  <c r="S18" i="15"/>
  <c r="AE6" i="15"/>
  <c r="AC6" i="15"/>
  <c r="T6" i="15"/>
  <c r="R6" i="15"/>
  <c r="BF18" i="15"/>
  <c r="BH18" i="15" s="1"/>
  <c r="BG17" i="15"/>
  <c r="W117" i="15"/>
  <c r="Y112" i="15"/>
  <c r="Y131" i="15"/>
  <c r="W96" i="15"/>
  <c r="W92" i="15"/>
  <c r="Y77" i="15"/>
  <c r="W71" i="15"/>
  <c r="Y39" i="15"/>
  <c r="W29" i="15"/>
  <c r="Y20" i="15"/>
  <c r="W50" i="15"/>
  <c r="W8" i="15"/>
  <c r="Y58" i="15"/>
  <c r="P7" i="15"/>
  <c r="BH16" i="15"/>
  <c r="AE8" i="15"/>
  <c r="AC8" i="15"/>
  <c r="T8" i="15"/>
  <c r="R8" i="15"/>
  <c r="AD8" i="15"/>
  <c r="S8" i="15"/>
  <c r="AE9" i="15"/>
  <c r="AC9" i="15"/>
  <c r="T9" i="15"/>
  <c r="R9" i="15"/>
  <c r="AD9" i="15"/>
  <c r="S9" i="15"/>
  <c r="AE10" i="15"/>
  <c r="AC10" i="15"/>
  <c r="T10" i="15"/>
  <c r="R10" i="15"/>
  <c r="AD10" i="15"/>
  <c r="S10" i="15"/>
  <c r="AE11" i="15"/>
  <c r="AC11" i="15"/>
  <c r="T11" i="15"/>
  <c r="R11" i="15"/>
  <c r="AD11" i="15"/>
  <c r="S11" i="15"/>
  <c r="AE16" i="15"/>
  <c r="AC16" i="15"/>
  <c r="T16" i="15"/>
  <c r="R16" i="15"/>
  <c r="AD16" i="15"/>
  <c r="S16" i="15"/>
  <c r="AE17" i="15"/>
  <c r="AC17" i="15"/>
  <c r="T17" i="15"/>
  <c r="R17" i="15"/>
  <c r="AD17" i="15"/>
  <c r="S17" i="15"/>
  <c r="W119" i="15"/>
  <c r="Y110" i="15"/>
  <c r="Y129" i="15"/>
  <c r="W98" i="15"/>
  <c r="Y91" i="15"/>
  <c r="W77" i="15"/>
  <c r="Y72" i="15"/>
  <c r="W56" i="15"/>
  <c r="Y37" i="15"/>
  <c r="W31" i="15"/>
  <c r="Y128" i="15"/>
  <c r="W120" i="15"/>
  <c r="Y109" i="15"/>
  <c r="W78" i="15"/>
  <c r="Y90" i="15"/>
  <c r="Y71" i="15"/>
  <c r="W99" i="15"/>
  <c r="Y52" i="15"/>
  <c r="W36" i="15"/>
  <c r="W121" i="15"/>
  <c r="Y127" i="15"/>
  <c r="W100" i="15"/>
  <c r="Y89" i="15"/>
  <c r="Y108" i="15"/>
  <c r="W79" i="15"/>
  <c r="Y70" i="15"/>
  <c r="W58" i="15"/>
  <c r="Y32" i="15"/>
  <c r="Y126" i="15"/>
  <c r="W122" i="15"/>
  <c r="Y107" i="15"/>
  <c r="W80" i="15"/>
  <c r="Y88" i="15"/>
  <c r="W101" i="15"/>
  <c r="Y50" i="15"/>
  <c r="W38" i="15"/>
  <c r="Y12" i="15"/>
  <c r="W127" i="15"/>
  <c r="Y122" i="15"/>
  <c r="W102" i="15"/>
  <c r="Y87" i="15"/>
  <c r="Y106" i="15"/>
  <c r="W81" i="15"/>
  <c r="Y68" i="15"/>
  <c r="W60" i="15"/>
  <c r="Y30" i="15"/>
  <c r="W88" i="15"/>
  <c r="Y81" i="15"/>
  <c r="Y119" i="15"/>
  <c r="Y100" i="15"/>
  <c r="W130" i="15"/>
  <c r="W109" i="15"/>
  <c r="W67" i="15"/>
  <c r="Y46" i="15"/>
  <c r="W42" i="15"/>
  <c r="W21" i="15"/>
  <c r="W131" i="15"/>
  <c r="Y118" i="15"/>
  <c r="Y99" i="15"/>
  <c r="W110" i="15"/>
  <c r="Y80" i="15"/>
  <c r="W89" i="15"/>
  <c r="Y61" i="15"/>
  <c r="W47" i="15"/>
  <c r="Y26" i="15"/>
  <c r="Y17" i="15"/>
  <c r="W111" i="15"/>
  <c r="W90" i="15"/>
  <c r="Y79" i="15"/>
  <c r="Y117" i="15"/>
  <c r="Y98" i="15"/>
  <c r="W132" i="15"/>
  <c r="W69" i="15"/>
  <c r="Y41" i="15"/>
  <c r="W27" i="15"/>
  <c r="Y22" i="15"/>
  <c r="BF17" i="15"/>
  <c r="BH17" i="15" s="1"/>
  <c r="Y18" i="15"/>
  <c r="Y116" i="15"/>
  <c r="W106" i="15"/>
  <c r="W86" i="15"/>
  <c r="Y96" i="15"/>
  <c r="Y76" i="15"/>
  <c r="W126" i="15"/>
  <c r="AD20" i="15"/>
  <c r="S20" i="15"/>
  <c r="R20" i="15"/>
  <c r="AE20" i="15"/>
  <c r="AD22" i="15"/>
  <c r="S22" i="15"/>
  <c r="R22" i="15"/>
  <c r="AE22" i="15"/>
  <c r="T26" i="15"/>
  <c r="W26" i="15"/>
  <c r="P27" i="15"/>
  <c r="T28" i="15"/>
  <c r="P29" i="15"/>
  <c r="T30" i="15"/>
  <c r="P31" i="15"/>
  <c r="T32" i="15"/>
  <c r="W32" i="15"/>
  <c r="P36" i="15"/>
  <c r="BB9" i="15" s="1"/>
  <c r="T37" i="15"/>
  <c r="W37" i="15"/>
  <c r="P38" i="15"/>
  <c r="T39" i="15"/>
  <c r="W39" i="15"/>
  <c r="P40" i="15"/>
  <c r="T41" i="15"/>
  <c r="W41" i="15"/>
  <c r="P42" i="15"/>
  <c r="AD46" i="15"/>
  <c r="S46" i="15"/>
  <c r="R46" i="15"/>
  <c r="AE46" i="15"/>
  <c r="AD48" i="15"/>
  <c r="S48" i="15"/>
  <c r="R48" i="15"/>
  <c r="AE48" i="15"/>
  <c r="Y49" i="15"/>
  <c r="AD50" i="15"/>
  <c r="S50" i="15"/>
  <c r="R50" i="15"/>
  <c r="AE50" i="15"/>
  <c r="Y51" i="15"/>
  <c r="AD52" i="15"/>
  <c r="S52" i="15"/>
  <c r="R52" i="15"/>
  <c r="AE52" i="15"/>
  <c r="Y56" i="15"/>
  <c r="AD57" i="15"/>
  <c r="S57" i="15"/>
  <c r="R57" i="15"/>
  <c r="AE57" i="15"/>
  <c r="AD59" i="15"/>
  <c r="S59" i="15"/>
  <c r="R59" i="15"/>
  <c r="AE59" i="15"/>
  <c r="Y60" i="15"/>
  <c r="AD61" i="15"/>
  <c r="S61" i="15"/>
  <c r="R61" i="15"/>
  <c r="AE61" i="15"/>
  <c r="Y62" i="15"/>
  <c r="T66" i="15"/>
  <c r="W66" i="15"/>
  <c r="P67" i="15"/>
  <c r="T68" i="15"/>
  <c r="W68" i="15"/>
  <c r="AD69" i="15"/>
  <c r="AE69" i="15"/>
  <c r="AC69" i="15"/>
  <c r="T69" i="15"/>
  <c r="R69" i="15"/>
  <c r="AE70" i="15"/>
  <c r="AC70" i="15"/>
  <c r="T70" i="15"/>
  <c r="R70" i="15"/>
  <c r="AD70" i="15"/>
  <c r="S70" i="15"/>
  <c r="W10" i="15"/>
  <c r="W11" i="15"/>
  <c r="W12" i="15"/>
  <c r="W82" i="15"/>
  <c r="Y121" i="15"/>
  <c r="Y102" i="15"/>
  <c r="Y86" i="15"/>
  <c r="W128" i="15"/>
  <c r="W107" i="15"/>
  <c r="Y48" i="15"/>
  <c r="W40" i="15"/>
  <c r="W19" i="15"/>
  <c r="W129" i="15"/>
  <c r="Y120" i="15"/>
  <c r="W108" i="15"/>
  <c r="Y101" i="15"/>
  <c r="Y82" i="15"/>
  <c r="W87" i="15"/>
  <c r="Y66" i="15"/>
  <c r="W62" i="15"/>
  <c r="Y28" i="15"/>
  <c r="W16" i="15"/>
  <c r="W17" i="15"/>
  <c r="W18" i="15"/>
  <c r="AE19" i="15"/>
  <c r="AC19" i="15"/>
  <c r="T19" i="15"/>
  <c r="R19" i="15"/>
  <c r="AD19" i="15"/>
  <c r="W20" i="15"/>
  <c r="AE21" i="15"/>
  <c r="AC21" i="15"/>
  <c r="T21" i="15"/>
  <c r="R21" i="15"/>
  <c r="AD21" i="15"/>
  <c r="W22" i="15"/>
  <c r="AD26" i="15"/>
  <c r="S26" i="15"/>
  <c r="R26" i="15"/>
  <c r="AE26" i="15"/>
  <c r="Y27" i="15"/>
  <c r="AD28" i="15"/>
  <c r="S28" i="15"/>
  <c r="R28" i="15"/>
  <c r="AE28" i="15"/>
  <c r="Y29" i="15"/>
  <c r="AD30" i="15"/>
  <c r="S30" i="15"/>
  <c r="R30" i="15"/>
  <c r="AE30" i="15"/>
  <c r="Y31" i="15"/>
  <c r="AD32" i="15"/>
  <c r="S32" i="15"/>
  <c r="R32" i="15"/>
  <c r="AE32" i="15"/>
  <c r="Y36" i="15"/>
  <c r="AD37" i="15"/>
  <c r="S37" i="15"/>
  <c r="R37" i="15"/>
  <c r="AE37" i="15"/>
  <c r="AD39" i="15"/>
  <c r="S39" i="15"/>
  <c r="R39" i="15"/>
  <c r="AE39" i="15"/>
  <c r="AD41" i="15"/>
  <c r="S41" i="15"/>
  <c r="R41" i="15"/>
  <c r="AE41" i="15"/>
  <c r="Y42" i="15"/>
  <c r="W46" i="15"/>
  <c r="AC46" i="15"/>
  <c r="AE47" i="15"/>
  <c r="AC47" i="15"/>
  <c r="T47" i="15"/>
  <c r="R47" i="15"/>
  <c r="AD47" i="15"/>
  <c r="W48" i="15"/>
  <c r="AC48" i="15"/>
  <c r="AE49" i="15"/>
  <c r="AC49" i="15"/>
  <c r="T49" i="15"/>
  <c r="R49" i="15"/>
  <c r="AD49" i="15"/>
  <c r="AC50" i="15"/>
  <c r="AE51" i="15"/>
  <c r="AC51" i="15"/>
  <c r="T51" i="15"/>
  <c r="R51" i="15"/>
  <c r="AD51" i="15"/>
  <c r="W52" i="15"/>
  <c r="AC52" i="15"/>
  <c r="AE56" i="15"/>
  <c r="AC56" i="15"/>
  <c r="T56" i="15"/>
  <c r="R56" i="15"/>
  <c r="AD56" i="15"/>
  <c r="W57" i="15"/>
  <c r="AE58" i="15"/>
  <c r="AC58" i="15"/>
  <c r="T58" i="15"/>
  <c r="R58" i="15"/>
  <c r="AD58" i="15"/>
  <c r="W59" i="15"/>
  <c r="AE60" i="15"/>
  <c r="AC60" i="15"/>
  <c r="T60" i="15"/>
  <c r="R60" i="15"/>
  <c r="AD60" i="15"/>
  <c r="W61" i="15"/>
  <c r="AE62" i="15"/>
  <c r="AC62" i="15"/>
  <c r="T62" i="15"/>
  <c r="R62" i="15"/>
  <c r="AD62" i="15"/>
  <c r="AD66" i="15"/>
  <c r="S66" i="15"/>
  <c r="R66" i="15"/>
  <c r="AE66" i="15"/>
  <c r="Y67" i="15"/>
  <c r="AD68" i="15"/>
  <c r="S68" i="15"/>
  <c r="R68" i="15"/>
  <c r="AE68" i="15"/>
  <c r="Y69" i="15"/>
  <c r="AD71" i="15"/>
  <c r="S71" i="15"/>
  <c r="AE71" i="15"/>
  <c r="AC71" i="15"/>
  <c r="T71" i="15"/>
  <c r="R71" i="15"/>
  <c r="AE111" i="15"/>
  <c r="AC111" i="15"/>
  <c r="T111" i="15"/>
  <c r="R111" i="15"/>
  <c r="S111" i="15"/>
  <c r="AD111" i="15"/>
  <c r="S72" i="15"/>
  <c r="AC72" i="15"/>
  <c r="P76" i="15"/>
  <c r="T77" i="15"/>
  <c r="P78" i="15"/>
  <c r="T79" i="15"/>
  <c r="P80" i="15"/>
  <c r="T81" i="15"/>
  <c r="P82" i="15"/>
  <c r="P86" i="15"/>
  <c r="BB18" i="15" s="1"/>
  <c r="T87" i="15"/>
  <c r="P88" i="15"/>
  <c r="T89" i="15"/>
  <c r="P90" i="15"/>
  <c r="T91" i="15"/>
  <c r="P92" i="15"/>
  <c r="P96" i="15"/>
  <c r="T97" i="15"/>
  <c r="P98" i="15"/>
  <c r="T99" i="15"/>
  <c r="P100" i="15"/>
  <c r="T101" i="15"/>
  <c r="P102" i="15"/>
  <c r="P106" i="15"/>
  <c r="T107" i="15"/>
  <c r="P108" i="15"/>
  <c r="T109" i="15"/>
  <c r="AD110" i="15"/>
  <c r="S110" i="15"/>
  <c r="AE110" i="15"/>
  <c r="R110" i="15"/>
  <c r="AD116" i="15"/>
  <c r="S116" i="15"/>
  <c r="AC116" i="15"/>
  <c r="T116" i="15"/>
  <c r="R116" i="15"/>
  <c r="AD118" i="15"/>
  <c r="S118" i="15"/>
  <c r="AC118" i="15"/>
  <c r="T118" i="15"/>
  <c r="R118" i="15"/>
  <c r="AD120" i="15"/>
  <c r="S120" i="15"/>
  <c r="AC120" i="15"/>
  <c r="T120" i="15"/>
  <c r="R120" i="15"/>
  <c r="AD122" i="15"/>
  <c r="S122" i="15"/>
  <c r="AC122" i="15"/>
  <c r="T122" i="15"/>
  <c r="R122" i="15"/>
  <c r="R72" i="15"/>
  <c r="T72" i="15"/>
  <c r="AE72" i="15"/>
  <c r="AD77" i="15"/>
  <c r="S77" i="15"/>
  <c r="R77" i="15"/>
  <c r="AE77" i="15"/>
  <c r="AD79" i="15"/>
  <c r="S79" i="15"/>
  <c r="R79" i="15"/>
  <c r="AE79" i="15"/>
  <c r="AD81" i="15"/>
  <c r="S81" i="15"/>
  <c r="R81" i="15"/>
  <c r="AE81" i="15"/>
  <c r="AD87" i="15"/>
  <c r="S87" i="15"/>
  <c r="R87" i="15"/>
  <c r="AE87" i="15"/>
  <c r="AD89" i="15"/>
  <c r="S89" i="15"/>
  <c r="R89" i="15"/>
  <c r="AE89" i="15"/>
  <c r="AD91" i="15"/>
  <c r="S91" i="15"/>
  <c r="R91" i="15"/>
  <c r="AE91" i="15"/>
  <c r="AD97" i="15"/>
  <c r="S97" i="15"/>
  <c r="R97" i="15"/>
  <c r="AE97" i="15"/>
  <c r="AD99" i="15"/>
  <c r="S99" i="15"/>
  <c r="R99" i="15"/>
  <c r="AE99" i="15"/>
  <c r="AD101" i="15"/>
  <c r="S101" i="15"/>
  <c r="R101" i="15"/>
  <c r="AE101" i="15"/>
  <c r="AD107" i="15"/>
  <c r="S107" i="15"/>
  <c r="R107" i="15"/>
  <c r="AE107" i="15"/>
  <c r="AD109" i="15"/>
  <c r="S109" i="15"/>
  <c r="R109" i="15"/>
  <c r="AE109" i="15"/>
  <c r="AE127" i="15"/>
  <c r="AC127" i="15"/>
  <c r="T127" i="15"/>
  <c r="R127" i="15"/>
  <c r="S127" i="15"/>
  <c r="AD127" i="15"/>
  <c r="AE129" i="15"/>
  <c r="AC129" i="15"/>
  <c r="T129" i="15"/>
  <c r="R129" i="15"/>
  <c r="S129" i="15"/>
  <c r="AD129" i="15"/>
  <c r="AE131" i="15"/>
  <c r="AC131" i="15"/>
  <c r="T131" i="15"/>
  <c r="R131" i="15"/>
  <c r="S131" i="15"/>
  <c r="AD131" i="15"/>
  <c r="AD112" i="15"/>
  <c r="S112" i="15"/>
  <c r="R112" i="15"/>
  <c r="AE112" i="15"/>
  <c r="P117" i="15"/>
  <c r="P119" i="15"/>
  <c r="P121" i="15"/>
  <c r="AD126" i="15"/>
  <c r="S126" i="15"/>
  <c r="R126" i="15"/>
  <c r="AE126" i="15"/>
  <c r="AD128" i="15"/>
  <c r="S128" i="15"/>
  <c r="R128" i="15"/>
  <c r="AE128" i="15"/>
  <c r="AD130" i="15"/>
  <c r="S130" i="15"/>
  <c r="R130" i="15"/>
  <c r="AE130" i="15"/>
  <c r="AD132" i="15"/>
  <c r="S132" i="15"/>
  <c r="R132" i="15"/>
  <c r="AE132" i="15"/>
  <c r="AX11" i="9"/>
  <c r="AE121" i="15" l="1"/>
  <c r="AC121" i="15"/>
  <c r="T121" i="15"/>
  <c r="R121" i="15"/>
  <c r="AD121" i="15"/>
  <c r="S121" i="15"/>
  <c r="AE100" i="15"/>
  <c r="AC100" i="15"/>
  <c r="T100" i="15"/>
  <c r="R100" i="15"/>
  <c r="S100" i="15"/>
  <c r="AD100" i="15"/>
  <c r="AE96" i="15"/>
  <c r="AC96" i="15"/>
  <c r="T96" i="15"/>
  <c r="R96" i="15"/>
  <c r="S96" i="15"/>
  <c r="AD96" i="15"/>
  <c r="AE80" i="15"/>
  <c r="AC80" i="15"/>
  <c r="T80" i="15"/>
  <c r="R80" i="15"/>
  <c r="S80" i="15"/>
  <c r="AD80" i="15"/>
  <c r="AE76" i="15"/>
  <c r="AC76" i="15"/>
  <c r="T76" i="15"/>
  <c r="R76" i="15"/>
  <c r="S76" i="15"/>
  <c r="AD76" i="15"/>
  <c r="AE67" i="15"/>
  <c r="AC67" i="15"/>
  <c r="T67" i="15"/>
  <c r="R67" i="15"/>
  <c r="S67" i="15"/>
  <c r="AD67" i="15"/>
  <c r="AE42" i="15"/>
  <c r="AC42" i="15"/>
  <c r="T42" i="15"/>
  <c r="R42" i="15"/>
  <c r="S42" i="15"/>
  <c r="AD42" i="15"/>
  <c r="BB15" i="15"/>
  <c r="AE38" i="15"/>
  <c r="AC38" i="15"/>
  <c r="T38" i="15"/>
  <c r="R38" i="15"/>
  <c r="S38" i="15"/>
  <c r="AD38" i="15"/>
  <c r="AE31" i="15"/>
  <c r="AC31" i="15"/>
  <c r="T31" i="15"/>
  <c r="R31" i="15"/>
  <c r="S31" i="15"/>
  <c r="AD31" i="15"/>
  <c r="AE29" i="15"/>
  <c r="AC29" i="15"/>
  <c r="T29" i="15"/>
  <c r="R29" i="15"/>
  <c r="S29" i="15"/>
  <c r="AD29" i="15"/>
  <c r="BB6" i="15"/>
  <c r="AE27" i="15"/>
  <c r="AC27" i="15"/>
  <c r="T27" i="15"/>
  <c r="R27" i="15"/>
  <c r="S27" i="15"/>
  <c r="AD27" i="15"/>
  <c r="BB17" i="15"/>
  <c r="BB7" i="15"/>
  <c r="AE7" i="15"/>
  <c r="AC7" i="15"/>
  <c r="BC16" i="15" s="1"/>
  <c r="BA16" i="15" s="1"/>
  <c r="T7" i="15"/>
  <c r="R7" i="15"/>
  <c r="BB16" i="15"/>
  <c r="AD7" i="15"/>
  <c r="BB5" i="15"/>
  <c r="S7" i="15"/>
  <c r="BC12" i="15"/>
  <c r="BB10" i="15"/>
  <c r="BE10" i="15"/>
  <c r="AE117" i="15"/>
  <c r="AC117" i="15"/>
  <c r="T117" i="15"/>
  <c r="R117" i="15"/>
  <c r="AD117" i="15"/>
  <c r="S117" i="15"/>
  <c r="AE102" i="15"/>
  <c r="AC102" i="15"/>
  <c r="T102" i="15"/>
  <c r="R102" i="15"/>
  <c r="S102" i="15"/>
  <c r="BD12" i="15" s="1"/>
  <c r="AD102" i="15"/>
  <c r="AE98" i="15"/>
  <c r="AC98" i="15"/>
  <c r="T98" i="15"/>
  <c r="R98" i="15"/>
  <c r="BC8" i="15" s="1"/>
  <c r="S98" i="15"/>
  <c r="BD8" i="15" s="1"/>
  <c r="AD98" i="15"/>
  <c r="AE82" i="15"/>
  <c r="AC82" i="15"/>
  <c r="T82" i="15"/>
  <c r="R82" i="15"/>
  <c r="S82" i="15"/>
  <c r="AD82" i="15"/>
  <c r="AE78" i="15"/>
  <c r="AC78" i="15"/>
  <c r="T78" i="15"/>
  <c r="R78" i="15"/>
  <c r="S78" i="15"/>
  <c r="AD78" i="15"/>
  <c r="AE119" i="15"/>
  <c r="AC119" i="15"/>
  <c r="BC15" i="15" s="1"/>
  <c r="T119" i="15"/>
  <c r="R119" i="15"/>
  <c r="AD119" i="15"/>
  <c r="S119" i="15"/>
  <c r="AE108" i="15"/>
  <c r="AC108" i="15"/>
  <c r="T108" i="15"/>
  <c r="BE14" i="15" s="1"/>
  <c r="R108" i="15"/>
  <c r="BC14" i="15" s="1"/>
  <c r="BA14" i="15" s="1"/>
  <c r="S108" i="15"/>
  <c r="AD108" i="15"/>
  <c r="BB14" i="15"/>
  <c r="AE106" i="15"/>
  <c r="AC106" i="15"/>
  <c r="T106" i="15"/>
  <c r="R106" i="15"/>
  <c r="S106" i="15"/>
  <c r="AD106" i="15"/>
  <c r="AE92" i="15"/>
  <c r="BE7" i="15" s="1"/>
  <c r="AC92" i="15"/>
  <c r="T92" i="15"/>
  <c r="BE6" i="15" s="1"/>
  <c r="R92" i="15"/>
  <c r="S92" i="15"/>
  <c r="AD92" i="15"/>
  <c r="AE90" i="15"/>
  <c r="AC90" i="15"/>
  <c r="T90" i="15"/>
  <c r="R90" i="15"/>
  <c r="S90" i="15"/>
  <c r="AD90" i="15"/>
  <c r="AE88" i="15"/>
  <c r="AC88" i="15"/>
  <c r="BC11" i="15" s="1"/>
  <c r="T88" i="15"/>
  <c r="BE15" i="15" s="1"/>
  <c r="R88" i="15"/>
  <c r="S88" i="15"/>
  <c r="AD88" i="15"/>
  <c r="BD11" i="15" s="1"/>
  <c r="AE86" i="15"/>
  <c r="BE13" i="15" s="1"/>
  <c r="AC86" i="15"/>
  <c r="T86" i="15"/>
  <c r="R86" i="15"/>
  <c r="BC18" i="15" s="1"/>
  <c r="S86" i="15"/>
  <c r="BD18" i="15" s="1"/>
  <c r="AD86" i="15"/>
  <c r="BE16" i="15"/>
  <c r="AE40" i="15"/>
  <c r="AC40" i="15"/>
  <c r="T40" i="15"/>
  <c r="R40" i="15"/>
  <c r="BC13" i="15" s="1"/>
  <c r="S40" i="15"/>
  <c r="BB13" i="15"/>
  <c r="AD40" i="15"/>
  <c r="AE36" i="15"/>
  <c r="AC36" i="15"/>
  <c r="T36" i="15"/>
  <c r="BE9" i="15" s="1"/>
  <c r="R36" i="15"/>
  <c r="S36" i="15"/>
  <c r="AD36" i="15"/>
  <c r="BD16" i="15"/>
  <c r="BD14" i="15"/>
  <c r="BB11" i="15"/>
  <c r="BE11" i="15"/>
  <c r="BD9" i="15"/>
  <c r="BC9" i="15"/>
  <c r="BB8" i="15"/>
  <c r="BE8" i="15"/>
  <c r="BD7" i="15"/>
  <c r="BC7" i="15"/>
  <c r="BD6" i="15"/>
  <c r="BC6" i="15"/>
  <c r="BE18" i="15"/>
  <c r="BB12" i="15"/>
  <c r="BE12" i="15"/>
  <c r="BD10" i="15"/>
  <c r="BC10" i="15"/>
  <c r="BA10" i="15" s="1"/>
  <c r="AZ6" i="9"/>
  <c r="AZ7" i="9"/>
  <c r="AZ8" i="9"/>
  <c r="AZ9" i="9"/>
  <c r="AZ10" i="9"/>
  <c r="AZ11" i="9"/>
  <c r="AZ12" i="9"/>
  <c r="AZ13" i="9"/>
  <c r="AZ14" i="9"/>
  <c r="AZ15" i="9"/>
  <c r="AZ16" i="9"/>
  <c r="AZ17" i="9"/>
  <c r="AZ18" i="9"/>
  <c r="AZ5" i="9"/>
  <c r="AY6" i="9"/>
  <c r="AY7" i="9"/>
  <c r="AY8" i="9"/>
  <c r="AY9" i="9"/>
  <c r="AY10" i="9"/>
  <c r="AY11" i="9"/>
  <c r="AY12" i="9"/>
  <c r="AY13" i="9"/>
  <c r="AY14" i="9"/>
  <c r="AY15" i="9"/>
  <c r="AY16" i="9"/>
  <c r="AY17" i="9"/>
  <c r="AY18" i="9"/>
  <c r="AY5" i="9"/>
  <c r="BA18" i="15" l="1"/>
  <c r="BA11" i="15"/>
  <c r="BA8" i="15"/>
  <c r="BA12" i="15"/>
  <c r="BE5" i="15"/>
  <c r="BC17" i="15"/>
  <c r="BD15" i="15"/>
  <c r="BA15" i="15" s="1"/>
  <c r="BA6" i="15"/>
  <c r="BA7" i="15"/>
  <c r="BA9" i="15"/>
  <c r="BD13" i="15"/>
  <c r="BA13" i="15" s="1"/>
  <c r="BD5" i="15"/>
  <c r="BC5" i="15"/>
  <c r="BA5" i="15" s="1"/>
  <c r="BD17" i="15"/>
  <c r="BE17" i="15"/>
  <c r="AX6" i="9"/>
  <c r="AX7" i="9"/>
  <c r="AX8" i="9"/>
  <c r="AX9" i="9"/>
  <c r="AX10" i="9"/>
  <c r="AX12" i="9"/>
  <c r="AX13" i="9"/>
  <c r="AX14" i="9"/>
  <c r="AX15" i="9"/>
  <c r="AX16" i="9"/>
  <c r="AX17" i="9"/>
  <c r="AX18" i="9"/>
  <c r="AX5" i="9"/>
  <c r="BA17" i="15" l="1"/>
  <c r="Y21" i="9"/>
  <c r="U6" i="9"/>
  <c r="Q6" i="9" s="1"/>
  <c r="AA6" i="9"/>
  <c r="AB6" i="9" s="1"/>
  <c r="Y20" i="9"/>
  <c r="U7" i="9"/>
  <c r="AA7" i="9"/>
  <c r="AB7" i="9" s="1"/>
  <c r="Y19" i="9"/>
  <c r="U8" i="9"/>
  <c r="AA8" i="9"/>
  <c r="AB8" i="9" s="1"/>
  <c r="W31" i="9"/>
  <c r="U9" i="9"/>
  <c r="AA9" i="9"/>
  <c r="AB9" i="9" s="1"/>
  <c r="W32" i="9"/>
  <c r="U10" i="9"/>
  <c r="AA10" i="9"/>
  <c r="AB10" i="9" s="1"/>
  <c r="W12" i="9"/>
  <c r="U11" i="9"/>
  <c r="AA11" i="9"/>
  <c r="AB11" i="9" s="1"/>
  <c r="W17" i="9"/>
  <c r="U12" i="9"/>
  <c r="AA12" i="9"/>
  <c r="AB12" i="9" s="1"/>
  <c r="W18" i="9"/>
  <c r="W82" i="9"/>
  <c r="Y14" i="9"/>
  <c r="Y24" i="9" s="1"/>
  <c r="Y34" i="9" s="1"/>
  <c r="Y44" i="9" s="1"/>
  <c r="Y9" i="9"/>
  <c r="Y46" i="9"/>
  <c r="U16" i="9"/>
  <c r="Q16" i="9" s="1"/>
  <c r="AA16" i="9"/>
  <c r="AB16" i="9" s="1"/>
  <c r="Y80" i="9"/>
  <c r="U17" i="9"/>
  <c r="AA17" i="9"/>
  <c r="Y6" i="9"/>
  <c r="U18" i="9"/>
  <c r="AA18" i="9"/>
  <c r="AB18" i="9" s="1"/>
  <c r="Y56" i="9"/>
  <c r="U19" i="9"/>
  <c r="Q19" i="9" s="1"/>
  <c r="AA19" i="9"/>
  <c r="U20" i="9"/>
  <c r="AA20" i="9"/>
  <c r="U21" i="9"/>
  <c r="AA21" i="9"/>
  <c r="AB21" i="9" s="1"/>
  <c r="U22" i="9"/>
  <c r="AA22" i="9"/>
  <c r="U26" i="9"/>
  <c r="Q26" i="9" s="1"/>
  <c r="AA26" i="9"/>
  <c r="U27" i="9"/>
  <c r="AA27" i="9"/>
  <c r="AB27" i="9" s="1"/>
  <c r="U28" i="9"/>
  <c r="Q28" i="9" s="1"/>
  <c r="AA28" i="9"/>
  <c r="AB28" i="9" s="1"/>
  <c r="U29" i="9"/>
  <c r="Q29" i="9" s="1"/>
  <c r="AA29" i="9"/>
  <c r="AB29" i="9" s="1"/>
  <c r="U30" i="9"/>
  <c r="Q30" i="9" s="1"/>
  <c r="AA30" i="9"/>
  <c r="AB30" i="9" s="1"/>
  <c r="U31" i="9"/>
  <c r="Q31" i="9" s="1"/>
  <c r="AA31" i="9"/>
  <c r="AB31" i="9" s="1"/>
  <c r="U32" i="9"/>
  <c r="Q32" i="9" s="1"/>
  <c r="AA32" i="9"/>
  <c r="AB32" i="9" s="1"/>
  <c r="P33" i="9"/>
  <c r="U36" i="9"/>
  <c r="Q36" i="9" s="1"/>
  <c r="AA36" i="9"/>
  <c r="AB36" i="9" s="1"/>
  <c r="U37" i="9"/>
  <c r="Q37" i="9" s="1"/>
  <c r="AA37" i="9"/>
  <c r="AB37" i="9" s="1"/>
  <c r="U38" i="9"/>
  <c r="Q38" i="9" s="1"/>
  <c r="AA38" i="9"/>
  <c r="AB38" i="9" s="1"/>
  <c r="U39" i="9"/>
  <c r="Q39" i="9" s="1"/>
  <c r="AA39" i="9"/>
  <c r="AB39" i="9" s="1"/>
  <c r="U40" i="9"/>
  <c r="Q40" i="9" s="1"/>
  <c r="AA40" i="9"/>
  <c r="AB40" i="9" s="1"/>
  <c r="U41" i="9"/>
  <c r="Q41" i="9" s="1"/>
  <c r="AA41" i="9"/>
  <c r="AB41" i="9" s="1"/>
  <c r="U42" i="9"/>
  <c r="Q42" i="9" s="1"/>
  <c r="AA42" i="9"/>
  <c r="AB42" i="9" s="1"/>
  <c r="P43" i="9"/>
  <c r="U46" i="9"/>
  <c r="AA46" i="9"/>
  <c r="AB46" i="9" s="1"/>
  <c r="U47" i="9"/>
  <c r="Q47" i="9" s="1"/>
  <c r="AA47" i="9"/>
  <c r="AB47" i="9" s="1"/>
  <c r="U48" i="9"/>
  <c r="Q48" i="9" s="1"/>
  <c r="AA48" i="9"/>
  <c r="AB48" i="9" s="1"/>
  <c r="U49" i="9"/>
  <c r="Q49" i="9" s="1"/>
  <c r="AA49" i="9"/>
  <c r="AB49" i="9"/>
  <c r="U50" i="9"/>
  <c r="Q50" i="9" s="1"/>
  <c r="AA50" i="9"/>
  <c r="AB50" i="9" s="1"/>
  <c r="U51" i="9"/>
  <c r="Q51" i="9" s="1"/>
  <c r="AA51" i="9"/>
  <c r="AB51" i="9" s="1"/>
  <c r="U52" i="9"/>
  <c r="Q52" i="9" s="1"/>
  <c r="AA52" i="9"/>
  <c r="AB52" i="9" s="1"/>
  <c r="P53" i="9"/>
  <c r="U56" i="9"/>
  <c r="Q56" i="9" s="1"/>
  <c r="AA56" i="9"/>
  <c r="AB56" i="9" s="1"/>
  <c r="U57" i="9"/>
  <c r="Q57" i="9" s="1"/>
  <c r="AA57" i="9"/>
  <c r="AB57" i="9" s="1"/>
  <c r="U58" i="9"/>
  <c r="Q58" i="9" s="1"/>
  <c r="AA58" i="9"/>
  <c r="AB58" i="9" s="1"/>
  <c r="U59" i="9"/>
  <c r="Q59" i="9" s="1"/>
  <c r="AA59" i="9"/>
  <c r="AB59" i="9" s="1"/>
  <c r="U60" i="9"/>
  <c r="Q60" i="9" s="1"/>
  <c r="AA60" i="9"/>
  <c r="AB60" i="9" s="1"/>
  <c r="U61" i="9"/>
  <c r="Q61" i="9" s="1"/>
  <c r="AA61" i="9"/>
  <c r="AB61" i="9" s="1"/>
  <c r="U62" i="9"/>
  <c r="Q62" i="9" s="1"/>
  <c r="AA62" i="9"/>
  <c r="AB62" i="9" s="1"/>
  <c r="P63" i="9"/>
  <c r="U66" i="9"/>
  <c r="Q66" i="9" s="1"/>
  <c r="AA66" i="9"/>
  <c r="AB66" i="9" s="1"/>
  <c r="U67" i="9"/>
  <c r="Q67" i="9" s="1"/>
  <c r="AA67" i="9"/>
  <c r="AB67" i="9" s="1"/>
  <c r="U68" i="9"/>
  <c r="Q68" i="9" s="1"/>
  <c r="AA68" i="9"/>
  <c r="AB68" i="9" s="1"/>
  <c r="U69" i="9"/>
  <c r="Q69" i="9" s="1"/>
  <c r="AA69" i="9"/>
  <c r="AB69" i="9" s="1"/>
  <c r="U70" i="9"/>
  <c r="Q70" i="9" s="1"/>
  <c r="AA70" i="9"/>
  <c r="AB70" i="9" s="1"/>
  <c r="U71" i="9"/>
  <c r="Q71" i="9" s="1"/>
  <c r="AA71" i="9"/>
  <c r="AB71" i="9" s="1"/>
  <c r="U72" i="9"/>
  <c r="Q72" i="9" s="1"/>
  <c r="AA72" i="9"/>
  <c r="AB72" i="9" s="1"/>
  <c r="P73" i="9"/>
  <c r="U76" i="9"/>
  <c r="Q76" i="9" s="1"/>
  <c r="AA76" i="9"/>
  <c r="AB76" i="9" s="1"/>
  <c r="U77" i="9"/>
  <c r="Q77" i="9" s="1"/>
  <c r="AA77" i="9"/>
  <c r="AB77" i="9" s="1"/>
  <c r="U78" i="9"/>
  <c r="Q78" i="9" s="1"/>
  <c r="AA78" i="9"/>
  <c r="AB78" i="9" s="1"/>
  <c r="U79" i="9"/>
  <c r="Q79" i="9" s="1"/>
  <c r="AA79" i="9"/>
  <c r="AB79" i="9" s="1"/>
  <c r="U80" i="9"/>
  <c r="Q80" i="9" s="1"/>
  <c r="AA80" i="9"/>
  <c r="AB80" i="9" s="1"/>
  <c r="U81" i="9"/>
  <c r="Q81" i="9" s="1"/>
  <c r="AA81" i="9"/>
  <c r="AB81" i="9" s="1"/>
  <c r="U82" i="9"/>
  <c r="Q82" i="9" s="1"/>
  <c r="AA82" i="9"/>
  <c r="AB82" i="9" s="1"/>
  <c r="U86" i="9"/>
  <c r="Q86" i="9" s="1"/>
  <c r="AA86" i="9"/>
  <c r="AB86" i="9" s="1"/>
  <c r="U87" i="9"/>
  <c r="Q87" i="9" s="1"/>
  <c r="AA87" i="9"/>
  <c r="AB87" i="9" s="1"/>
  <c r="U88" i="9"/>
  <c r="Q88" i="9" s="1"/>
  <c r="AA88" i="9"/>
  <c r="AB88" i="9" s="1"/>
  <c r="U89" i="9"/>
  <c r="Q89" i="9" s="1"/>
  <c r="AA89" i="9"/>
  <c r="AB89" i="9" s="1"/>
  <c r="U90" i="9"/>
  <c r="Q90" i="9" s="1"/>
  <c r="AA90" i="9"/>
  <c r="AB90" i="9" s="1"/>
  <c r="U91" i="9"/>
  <c r="Q91" i="9" s="1"/>
  <c r="AA91" i="9"/>
  <c r="AB91" i="9" s="1"/>
  <c r="U92" i="9"/>
  <c r="Q92" i="9" s="1"/>
  <c r="AA92" i="9"/>
  <c r="AB92" i="9" s="1"/>
  <c r="U96" i="9"/>
  <c r="Q96" i="9" s="1"/>
  <c r="AA96" i="9"/>
  <c r="AB96" i="9" s="1"/>
  <c r="U97" i="9"/>
  <c r="Q97" i="9" s="1"/>
  <c r="AA97" i="9"/>
  <c r="AB97" i="9" s="1"/>
  <c r="U98" i="9"/>
  <c r="Q98" i="9" s="1"/>
  <c r="AA98" i="9"/>
  <c r="AB98" i="9" s="1"/>
  <c r="U99" i="9"/>
  <c r="Q99" i="9" s="1"/>
  <c r="AA99" i="9"/>
  <c r="AB99" i="9" s="1"/>
  <c r="U100" i="9"/>
  <c r="Q100" i="9" s="1"/>
  <c r="AA100" i="9"/>
  <c r="AB100" i="9" s="1"/>
  <c r="U101" i="9"/>
  <c r="Q101" i="9" s="1"/>
  <c r="AA101" i="9"/>
  <c r="AB101" i="9" s="1"/>
  <c r="U102" i="9"/>
  <c r="Q102" i="9" s="1"/>
  <c r="AA102" i="9"/>
  <c r="AB102" i="9" s="1"/>
  <c r="U106" i="9"/>
  <c r="Q106" i="9" s="1"/>
  <c r="AA106" i="9"/>
  <c r="AB106" i="9" s="1"/>
  <c r="U107" i="9"/>
  <c r="Q107" i="9" s="1"/>
  <c r="AA107" i="9"/>
  <c r="AB107" i="9" s="1"/>
  <c r="U108" i="9"/>
  <c r="Q108" i="9" s="1"/>
  <c r="AA108" i="9"/>
  <c r="AB108" i="9" s="1"/>
  <c r="U109" i="9"/>
  <c r="Q109" i="9" s="1"/>
  <c r="AA109" i="9"/>
  <c r="AB109" i="9" s="1"/>
  <c r="U110" i="9"/>
  <c r="Q110" i="9" s="1"/>
  <c r="AA110" i="9"/>
  <c r="AB110" i="9" s="1"/>
  <c r="U111" i="9"/>
  <c r="Q111" i="9" s="1"/>
  <c r="AA111" i="9"/>
  <c r="AB111" i="9" s="1"/>
  <c r="U112" i="9"/>
  <c r="Q112" i="9" s="1"/>
  <c r="AA112" i="9"/>
  <c r="AB112" i="9" s="1"/>
  <c r="U116" i="9"/>
  <c r="Q116" i="9" s="1"/>
  <c r="AA116" i="9"/>
  <c r="AB116" i="9" s="1"/>
  <c r="U117" i="9"/>
  <c r="Q117" i="9" s="1"/>
  <c r="AA117" i="9"/>
  <c r="AB117" i="9" s="1"/>
  <c r="U118" i="9"/>
  <c r="Q118" i="9" s="1"/>
  <c r="AA118" i="9"/>
  <c r="AB118" i="9" s="1"/>
  <c r="U119" i="9"/>
  <c r="Q119" i="9" s="1"/>
  <c r="AA119" i="9"/>
  <c r="AB119" i="9" s="1"/>
  <c r="U120" i="9"/>
  <c r="Q120" i="9" s="1"/>
  <c r="AA120" i="9"/>
  <c r="AB120" i="9" s="1"/>
  <c r="U121" i="9"/>
  <c r="Q121" i="9" s="1"/>
  <c r="AA121" i="9"/>
  <c r="AB121" i="9" s="1"/>
  <c r="U122" i="9"/>
  <c r="Q122" i="9" s="1"/>
  <c r="AA122" i="9"/>
  <c r="AB122" i="9" s="1"/>
  <c r="U126" i="9"/>
  <c r="Q126" i="9" s="1"/>
  <c r="AA126" i="9"/>
  <c r="AB126" i="9" s="1"/>
  <c r="U127" i="9"/>
  <c r="Q127" i="9" s="1"/>
  <c r="AA127" i="9"/>
  <c r="AB127" i="9" s="1"/>
  <c r="U128" i="9"/>
  <c r="Q128" i="9" s="1"/>
  <c r="AA128" i="9"/>
  <c r="AB128" i="9" s="1"/>
  <c r="U129" i="9"/>
  <c r="Q129" i="9" s="1"/>
  <c r="AA129" i="9"/>
  <c r="AB129" i="9" s="1"/>
  <c r="U130" i="9"/>
  <c r="Q130" i="9" s="1"/>
  <c r="AA130" i="9"/>
  <c r="AB130" i="9" s="1"/>
  <c r="U131" i="9"/>
  <c r="Q131" i="9" s="1"/>
  <c r="AA131" i="9"/>
  <c r="AB131" i="9" s="1"/>
  <c r="U132" i="9"/>
  <c r="Q132" i="9" s="1"/>
  <c r="AA132" i="9"/>
  <c r="AB132" i="9" s="1"/>
  <c r="Y54" i="9" l="1"/>
  <c r="Y64" i="9" s="1"/>
  <c r="Y74" i="9" s="1"/>
  <c r="Y84" i="9" s="1"/>
  <c r="Y94" i="9" s="1"/>
  <c r="Y104" i="9" s="1"/>
  <c r="Y114" i="9" s="1"/>
  <c r="Y124" i="9" s="1"/>
  <c r="W80" i="9"/>
  <c r="W48" i="9"/>
  <c r="Y12" i="9"/>
  <c r="W46" i="9"/>
  <c r="W122" i="9"/>
  <c r="Y111" i="9"/>
  <c r="W91" i="9"/>
  <c r="W21" i="9"/>
  <c r="Y109" i="9"/>
  <c r="W101" i="9"/>
  <c r="Y88" i="9"/>
  <c r="W57" i="9"/>
  <c r="Y38" i="9"/>
  <c r="Y30" i="9"/>
  <c r="Y17" i="9"/>
  <c r="W132" i="9"/>
  <c r="Y117" i="9"/>
  <c r="Y29" i="9"/>
  <c r="W40" i="9"/>
  <c r="Y120" i="9"/>
  <c r="Y102" i="9"/>
  <c r="Y98" i="9"/>
  <c r="W90" i="9"/>
  <c r="W62" i="9"/>
  <c r="Y60" i="9"/>
  <c r="Y130" i="9"/>
  <c r="Y126" i="9"/>
  <c r="W111" i="9"/>
  <c r="Y107" i="9"/>
  <c r="Y100" i="9"/>
  <c r="Y92" i="9"/>
  <c r="Y90" i="9"/>
  <c r="Y89" i="9"/>
  <c r="W81" i="9"/>
  <c r="Y79" i="9"/>
  <c r="W76" i="9"/>
  <c r="W72" i="9"/>
  <c r="Y69" i="9"/>
  <c r="W67" i="9"/>
  <c r="Y62" i="9"/>
  <c r="W59" i="9"/>
  <c r="Y50" i="9"/>
  <c r="W49" i="9"/>
  <c r="Y41" i="9"/>
  <c r="W38" i="9"/>
  <c r="Y31" i="9"/>
  <c r="W30" i="9"/>
  <c r="W92" i="9"/>
  <c r="Y47" i="9"/>
  <c r="Y28" i="9"/>
  <c r="W22" i="9"/>
  <c r="Y131" i="9"/>
  <c r="W129" i="9"/>
  <c r="Y121" i="9"/>
  <c r="Y101" i="9"/>
  <c r="Y82" i="9"/>
  <c r="Y61" i="9"/>
  <c r="W47" i="9"/>
  <c r="W20" i="9"/>
  <c r="P96" i="9"/>
  <c r="P57" i="9"/>
  <c r="P48" i="9"/>
  <c r="P39" i="9"/>
  <c r="W131" i="9"/>
  <c r="W126" i="9"/>
  <c r="Y122" i="9"/>
  <c r="Y119" i="9"/>
  <c r="Y112" i="9"/>
  <c r="P106" i="9"/>
  <c r="W102" i="9"/>
  <c r="Y99" i="9"/>
  <c r="W96" i="9"/>
  <c r="Y91" i="9"/>
  <c r="Y81" i="9"/>
  <c r="P76" i="9"/>
  <c r="P67" i="9"/>
  <c r="P66" i="9"/>
  <c r="P60" i="9"/>
  <c r="P49" i="9"/>
  <c r="P40" i="9"/>
  <c r="W39" i="9"/>
  <c r="P32" i="9"/>
  <c r="BF16" i="9"/>
  <c r="W52" i="9"/>
  <c r="W119" i="9"/>
  <c r="W10" i="9"/>
  <c r="Y18" i="9"/>
  <c r="W77" i="9"/>
  <c r="W98" i="9"/>
  <c r="BG17" i="9"/>
  <c r="Y16" i="9"/>
  <c r="W26" i="9"/>
  <c r="Y76" i="9"/>
  <c r="Y96" i="9"/>
  <c r="Y116" i="9"/>
  <c r="BF5" i="9"/>
  <c r="Y132" i="9"/>
  <c r="P128" i="9"/>
  <c r="P116" i="9"/>
  <c r="W112" i="9"/>
  <c r="W106" i="9"/>
  <c r="P98" i="9"/>
  <c r="P86" i="9"/>
  <c r="Y72" i="9"/>
  <c r="Y71" i="9"/>
  <c r="P69" i="9"/>
  <c r="W66" i="9"/>
  <c r="P58" i="9"/>
  <c r="W37" i="9"/>
  <c r="BG18" i="9"/>
  <c r="BG11" i="9"/>
  <c r="AB17" i="9"/>
  <c r="Y7" i="9"/>
  <c r="Y26" i="9"/>
  <c r="Y42" i="9"/>
  <c r="W89" i="9"/>
  <c r="W110" i="9"/>
  <c r="Y118" i="9"/>
  <c r="W68" i="9"/>
  <c r="Y8" i="9"/>
  <c r="Y27" i="9"/>
  <c r="W109" i="9"/>
  <c r="W130" i="9"/>
  <c r="W42" i="9"/>
  <c r="W88" i="9"/>
  <c r="Y11" i="9"/>
  <c r="Y68" i="9"/>
  <c r="Y87" i="9"/>
  <c r="Y49" i="9"/>
  <c r="W60" i="9"/>
  <c r="Y106" i="9"/>
  <c r="W127" i="9"/>
  <c r="BG9" i="9"/>
  <c r="BF7" i="9"/>
  <c r="W9" i="9"/>
  <c r="W51" i="9"/>
  <c r="Y57" i="9"/>
  <c r="W97" i="9"/>
  <c r="W118" i="9"/>
  <c r="P118" i="9"/>
  <c r="BF8" i="9"/>
  <c r="P108" i="9"/>
  <c r="P88" i="9"/>
  <c r="P42" i="9"/>
  <c r="BF12" i="9"/>
  <c r="Y51" i="9"/>
  <c r="W79" i="9"/>
  <c r="W100" i="9"/>
  <c r="Y108" i="9"/>
  <c r="Y127" i="9"/>
  <c r="W16" i="9"/>
  <c r="Y32" i="9"/>
  <c r="W11" i="9"/>
  <c r="W36" i="9"/>
  <c r="W99" i="9"/>
  <c r="W120" i="9"/>
  <c r="Y128" i="9"/>
  <c r="W78" i="9"/>
  <c r="W28" i="9"/>
  <c r="Y59" i="9"/>
  <c r="W70" i="9"/>
  <c r="Y78" i="9"/>
  <c r="Y97" i="9"/>
  <c r="W7" i="9"/>
  <c r="Y40" i="9"/>
  <c r="Y129" i="9"/>
  <c r="P126" i="9"/>
  <c r="AD126" i="9" s="1"/>
  <c r="W121" i="9"/>
  <c r="W116" i="9"/>
  <c r="Y110" i="9"/>
  <c r="W86" i="9"/>
  <c r="P78" i="9"/>
  <c r="AD78" i="9" s="1"/>
  <c r="Y70" i="9"/>
  <c r="W58" i="9"/>
  <c r="W56" i="9"/>
  <c r="Y52" i="9"/>
  <c r="P51" i="9"/>
  <c r="Y37" i="9"/>
  <c r="Y36" i="9"/>
  <c r="BF17" i="9"/>
  <c r="BH17" i="9" s="1"/>
  <c r="BG13" i="9"/>
  <c r="AB19" i="9"/>
  <c r="P19" i="9" s="1"/>
  <c r="P16" i="9"/>
  <c r="AD16" i="9" s="1"/>
  <c r="Y10" i="9"/>
  <c r="W19" i="9"/>
  <c r="W61" i="9"/>
  <c r="Y48" i="9"/>
  <c r="Y67" i="9"/>
  <c r="Y86" i="9"/>
  <c r="W107" i="9"/>
  <c r="W128" i="9"/>
  <c r="BF6" i="9"/>
  <c r="W29" i="9"/>
  <c r="W71" i="9"/>
  <c r="Y77" i="9"/>
  <c r="W8" i="9"/>
  <c r="Y39" i="9"/>
  <c r="W50" i="9"/>
  <c r="Y58" i="9"/>
  <c r="W117" i="9"/>
  <c r="P130" i="9"/>
  <c r="T130" i="9" s="1"/>
  <c r="P129" i="9"/>
  <c r="P120" i="9"/>
  <c r="P119" i="9"/>
  <c r="T119" i="9" s="1"/>
  <c r="P110" i="9"/>
  <c r="P109" i="9"/>
  <c r="W108" i="9"/>
  <c r="P100" i="9"/>
  <c r="T100" i="9" s="1"/>
  <c r="P99" i="9"/>
  <c r="AE99" i="9" s="1"/>
  <c r="P90" i="9"/>
  <c r="P89" i="9"/>
  <c r="W87" i="9"/>
  <c r="P80" i="9"/>
  <c r="P79" i="9"/>
  <c r="P71" i="9"/>
  <c r="P70" i="9"/>
  <c r="AE70" i="9" s="1"/>
  <c r="W69" i="9"/>
  <c r="Y66" i="9"/>
  <c r="P62" i="9"/>
  <c r="P61" i="9"/>
  <c r="AE61" i="9" s="1"/>
  <c r="P52" i="9"/>
  <c r="AE52" i="9" s="1"/>
  <c r="W41" i="9"/>
  <c r="P36" i="9"/>
  <c r="P29" i="9"/>
  <c r="T29" i="9" s="1"/>
  <c r="P28" i="9"/>
  <c r="W27" i="9"/>
  <c r="Y22" i="9"/>
  <c r="BG15" i="9"/>
  <c r="BG14" i="9"/>
  <c r="BF11" i="9"/>
  <c r="BH11" i="9" s="1"/>
  <c r="BG10" i="9"/>
  <c r="BF9" i="9"/>
  <c r="BH9" i="9" s="1"/>
  <c r="P6" i="9"/>
  <c r="P132" i="9"/>
  <c r="P122" i="9"/>
  <c r="P112" i="9"/>
  <c r="S112" i="9" s="1"/>
  <c r="P102" i="9"/>
  <c r="P92" i="9"/>
  <c r="P82" i="9"/>
  <c r="P56" i="9"/>
  <c r="AD56" i="9" s="1"/>
  <c r="P47" i="9"/>
  <c r="R47" i="9" s="1"/>
  <c r="BF18" i="9"/>
  <c r="BH18" i="9" s="1"/>
  <c r="P38" i="9"/>
  <c r="P31" i="9"/>
  <c r="T31" i="9" s="1"/>
  <c r="BG16" i="9"/>
  <c r="BF15" i="9"/>
  <c r="BH15" i="9" s="1"/>
  <c r="BF14" i="9"/>
  <c r="BG12" i="9"/>
  <c r="BF10" i="9"/>
  <c r="BH10" i="9" s="1"/>
  <c r="BG8" i="9"/>
  <c r="S132" i="9"/>
  <c r="AD132" i="9"/>
  <c r="R132" i="9"/>
  <c r="T132" i="9"/>
  <c r="AC132" i="9"/>
  <c r="AE132" i="9"/>
  <c r="P131" i="9"/>
  <c r="T128" i="9"/>
  <c r="P127" i="9"/>
  <c r="R122" i="9"/>
  <c r="P121" i="9"/>
  <c r="S118" i="9"/>
  <c r="AD118" i="9"/>
  <c r="R118" i="9"/>
  <c r="T118" i="9"/>
  <c r="AC118" i="9"/>
  <c r="AE118" i="9"/>
  <c r="P117" i="9"/>
  <c r="AD112" i="9"/>
  <c r="R112" i="9"/>
  <c r="AE112" i="9"/>
  <c r="P111" i="9"/>
  <c r="T108" i="9"/>
  <c r="P107" i="9"/>
  <c r="AC102" i="9"/>
  <c r="P101" i="9"/>
  <c r="AD98" i="9"/>
  <c r="P97" i="9"/>
  <c r="S92" i="9"/>
  <c r="AD92" i="9"/>
  <c r="R92" i="9"/>
  <c r="T92" i="9"/>
  <c r="AC92" i="9"/>
  <c r="AE92" i="9"/>
  <c r="P91" i="9"/>
  <c r="S88" i="9"/>
  <c r="AD88" i="9"/>
  <c r="R88" i="9"/>
  <c r="T88" i="9"/>
  <c r="AC88" i="9"/>
  <c r="AE88" i="9"/>
  <c r="P87" i="9"/>
  <c r="S82" i="9"/>
  <c r="AC82" i="9"/>
  <c r="P81" i="9"/>
  <c r="AE78" i="9"/>
  <c r="P77" i="9"/>
  <c r="P72" i="9"/>
  <c r="AD69" i="9"/>
  <c r="P68" i="9"/>
  <c r="S60" i="9"/>
  <c r="AD60" i="9"/>
  <c r="R60" i="9"/>
  <c r="T60" i="9"/>
  <c r="AC60" i="9"/>
  <c r="AE60" i="9"/>
  <c r="P59" i="9"/>
  <c r="R56" i="9"/>
  <c r="T56" i="9"/>
  <c r="S51" i="9"/>
  <c r="AD51" i="9"/>
  <c r="R51" i="9"/>
  <c r="T51" i="9"/>
  <c r="AC51" i="9"/>
  <c r="AE51" i="9"/>
  <c r="P50" i="9"/>
  <c r="AD42" i="9"/>
  <c r="T42" i="9"/>
  <c r="AE42" i="9"/>
  <c r="P41" i="9"/>
  <c r="S38" i="9"/>
  <c r="AC38" i="9"/>
  <c r="P37" i="9"/>
  <c r="S31" i="9"/>
  <c r="AD31" i="9"/>
  <c r="AC31" i="9"/>
  <c r="AE31" i="9"/>
  <c r="P30" i="9"/>
  <c r="R16" i="9"/>
  <c r="T16" i="9"/>
  <c r="R129" i="9"/>
  <c r="T129" i="9"/>
  <c r="AC129" i="9"/>
  <c r="AE129" i="9"/>
  <c r="S129" i="9"/>
  <c r="AD129" i="9"/>
  <c r="R126" i="9"/>
  <c r="T126" i="9"/>
  <c r="S120" i="9"/>
  <c r="R120" i="9"/>
  <c r="AC120" i="9"/>
  <c r="AC119" i="9"/>
  <c r="AE119" i="9"/>
  <c r="S116" i="9"/>
  <c r="R116" i="9"/>
  <c r="AC116" i="9"/>
  <c r="T110" i="9"/>
  <c r="R109" i="9"/>
  <c r="T109" i="9"/>
  <c r="AC109" i="9"/>
  <c r="AE109" i="9"/>
  <c r="S109" i="9"/>
  <c r="AD109" i="9"/>
  <c r="AD106" i="9"/>
  <c r="AE106" i="9"/>
  <c r="S100" i="9"/>
  <c r="AD100" i="9"/>
  <c r="AC100" i="9"/>
  <c r="AE100" i="9"/>
  <c r="R96" i="9"/>
  <c r="S90" i="9"/>
  <c r="AD90" i="9"/>
  <c r="R90" i="9"/>
  <c r="T90" i="9"/>
  <c r="AC90" i="9"/>
  <c r="AE90" i="9"/>
  <c r="R89" i="9"/>
  <c r="AC89" i="9"/>
  <c r="S89" i="9"/>
  <c r="S86" i="9"/>
  <c r="R86" i="9"/>
  <c r="AC86" i="9"/>
  <c r="AD80" i="9"/>
  <c r="R79" i="9"/>
  <c r="T79" i="9"/>
  <c r="AC79" i="9"/>
  <c r="AE79" i="9"/>
  <c r="S79" i="9"/>
  <c r="AD79" i="9"/>
  <c r="T76" i="9"/>
  <c r="AD71" i="9"/>
  <c r="T71" i="9"/>
  <c r="AE71" i="9"/>
  <c r="R70" i="9"/>
  <c r="T70" i="9"/>
  <c r="S70" i="9"/>
  <c r="AD70" i="9"/>
  <c r="S67" i="9"/>
  <c r="AD67" i="9"/>
  <c r="R67" i="9"/>
  <c r="T67" i="9"/>
  <c r="AC67" i="9"/>
  <c r="AE67" i="9"/>
  <c r="AE66" i="9"/>
  <c r="AD62" i="9"/>
  <c r="T62" i="9"/>
  <c r="AE62" i="9"/>
  <c r="R61" i="9"/>
  <c r="T61" i="9"/>
  <c r="S61" i="9"/>
  <c r="AD61" i="9"/>
  <c r="S58" i="9"/>
  <c r="AD58" i="9"/>
  <c r="R58" i="9"/>
  <c r="T58" i="9"/>
  <c r="AC58" i="9"/>
  <c r="AE58" i="9"/>
  <c r="R57" i="9"/>
  <c r="T57" i="9"/>
  <c r="AC57" i="9"/>
  <c r="AE57" i="9"/>
  <c r="S57" i="9"/>
  <c r="AD57" i="9"/>
  <c r="R49" i="9"/>
  <c r="R48" i="9"/>
  <c r="S48" i="9"/>
  <c r="S40" i="9"/>
  <c r="AD40" i="9"/>
  <c r="R40" i="9"/>
  <c r="T40" i="9"/>
  <c r="AC40" i="9"/>
  <c r="AE40" i="9"/>
  <c r="R39" i="9"/>
  <c r="T39" i="9"/>
  <c r="AC39" i="9"/>
  <c r="AE39" i="9"/>
  <c r="S39" i="9"/>
  <c r="AD39" i="9"/>
  <c r="S36" i="9"/>
  <c r="R36" i="9"/>
  <c r="AC36" i="9"/>
  <c r="R32" i="9"/>
  <c r="T32" i="9"/>
  <c r="AC32" i="9"/>
  <c r="AE32" i="9"/>
  <c r="S32" i="9"/>
  <c r="AD32" i="9"/>
  <c r="S29" i="9"/>
  <c r="AD29" i="9"/>
  <c r="AC29" i="9"/>
  <c r="AE29" i="9"/>
  <c r="AE28" i="9"/>
  <c r="AD19" i="9"/>
  <c r="T19" i="9"/>
  <c r="AE19" i="9"/>
  <c r="S6" i="9"/>
  <c r="AD6" i="9"/>
  <c r="R6" i="9"/>
  <c r="T6" i="9"/>
  <c r="AC6" i="9"/>
  <c r="AE6" i="9"/>
  <c r="Q46" i="9"/>
  <c r="P46" i="9" s="1"/>
  <c r="AB26" i="9"/>
  <c r="P26" i="9" s="1"/>
  <c r="AB22" i="9"/>
  <c r="Q22" i="9"/>
  <c r="AB20" i="9"/>
  <c r="Q20" i="9"/>
  <c r="BF13" i="9"/>
  <c r="BH13" i="9" s="1"/>
  <c r="BG7" i="9"/>
  <c r="BG6" i="9"/>
  <c r="W6" i="9"/>
  <c r="BG5" i="9"/>
  <c r="Q27" i="9"/>
  <c r="P27" i="9" s="1"/>
  <c r="Q21" i="9"/>
  <c r="P21" i="9" s="1"/>
  <c r="Q18" i="9"/>
  <c r="P18" i="9" s="1"/>
  <c r="Q17" i="9"/>
  <c r="P17" i="9" s="1"/>
  <c r="Q12" i="9"/>
  <c r="P12" i="9" s="1"/>
  <c r="Q11" i="9"/>
  <c r="P11" i="9" s="1"/>
  <c r="Q10" i="9"/>
  <c r="P10" i="9" s="1"/>
  <c r="Q9" i="9"/>
  <c r="P9" i="9" s="1"/>
  <c r="Q8" i="9"/>
  <c r="P8" i="9" s="1"/>
  <c r="Q7" i="9"/>
  <c r="P7" i="9" s="1"/>
  <c r="Y154" i="9" l="1"/>
  <c r="Y159" i="9" s="1"/>
  <c r="Y164" i="9" s="1"/>
  <c r="Y172" i="9" s="1"/>
  <c r="Y176" i="9" s="1"/>
  <c r="Y181" i="9"/>
  <c r="Y185" i="9" s="1"/>
  <c r="Y190" i="9" s="1"/>
  <c r="Y195" i="9" s="1"/>
  <c r="Y199" i="9" s="1"/>
  <c r="BH8" i="9"/>
  <c r="AD38" i="9"/>
  <c r="T38" i="9"/>
  <c r="AE38" i="9"/>
  <c r="AD82" i="9"/>
  <c r="T82" i="9"/>
  <c r="AE82" i="9"/>
  <c r="AD122" i="9"/>
  <c r="T122" i="9"/>
  <c r="AE122" i="9"/>
  <c r="BH16" i="9"/>
  <c r="AD49" i="9"/>
  <c r="T49" i="9"/>
  <c r="AE49" i="9"/>
  <c r="R66" i="9"/>
  <c r="AC66" i="9"/>
  <c r="S66" i="9"/>
  <c r="S76" i="9"/>
  <c r="R76" i="9"/>
  <c r="AC76" i="9"/>
  <c r="S106" i="9"/>
  <c r="R106" i="9"/>
  <c r="AC106" i="9"/>
  <c r="T48" i="9"/>
  <c r="AE48" i="9"/>
  <c r="AD48" i="9"/>
  <c r="AD96" i="9"/>
  <c r="T96" i="9"/>
  <c r="AE96" i="9"/>
  <c r="AC48" i="9"/>
  <c r="AC49" i="9"/>
  <c r="S49" i="9"/>
  <c r="AD66" i="9"/>
  <c r="T66" i="9"/>
  <c r="AE76" i="9"/>
  <c r="AD76" i="9"/>
  <c r="AC96" i="9"/>
  <c r="S96" i="9"/>
  <c r="T106" i="9"/>
  <c r="R38" i="9"/>
  <c r="R82" i="9"/>
  <c r="AC122" i="9"/>
  <c r="S122" i="9"/>
  <c r="BH14" i="9"/>
  <c r="AD36" i="9"/>
  <c r="T36" i="9"/>
  <c r="AE36" i="9"/>
  <c r="S62" i="9"/>
  <c r="R62" i="9"/>
  <c r="AC62" i="9"/>
  <c r="S71" i="9"/>
  <c r="R71" i="9"/>
  <c r="AC71" i="9"/>
  <c r="T89" i="9"/>
  <c r="AE89" i="9"/>
  <c r="AD89" i="9"/>
  <c r="AD120" i="9"/>
  <c r="T120" i="9"/>
  <c r="AE120" i="9"/>
  <c r="S19" i="9"/>
  <c r="R19" i="9"/>
  <c r="AC19" i="9"/>
  <c r="S42" i="9"/>
  <c r="R42" i="9"/>
  <c r="AC42" i="9"/>
  <c r="AD86" i="9"/>
  <c r="T86" i="9"/>
  <c r="AE86" i="9"/>
  <c r="AD116" i="9"/>
  <c r="T116" i="9"/>
  <c r="AE116" i="9"/>
  <c r="BH6" i="9"/>
  <c r="S47" i="9"/>
  <c r="AC47" i="9"/>
  <c r="T47" i="9"/>
  <c r="AD47" i="9"/>
  <c r="AE47" i="9"/>
  <c r="R102" i="9"/>
  <c r="AD102" i="9"/>
  <c r="AE102" i="9"/>
  <c r="T102" i="9"/>
  <c r="T28" i="9"/>
  <c r="AD28" i="9"/>
  <c r="R28" i="9"/>
  <c r="S28" i="9"/>
  <c r="AC28" i="9"/>
  <c r="T52" i="9"/>
  <c r="AD52" i="9"/>
  <c r="R52" i="9"/>
  <c r="S52" i="9"/>
  <c r="AC52" i="9"/>
  <c r="T99" i="9"/>
  <c r="AD99" i="9"/>
  <c r="AC99" i="9"/>
  <c r="R99" i="9"/>
  <c r="S99" i="9"/>
  <c r="AD130" i="9"/>
  <c r="AE130" i="9"/>
  <c r="S130" i="9"/>
  <c r="AC130" i="9"/>
  <c r="R130" i="9"/>
  <c r="T78" i="9"/>
  <c r="R78" i="9"/>
  <c r="S78" i="9"/>
  <c r="AC78" i="9"/>
  <c r="AD108" i="9"/>
  <c r="AE108" i="9"/>
  <c r="S108" i="9"/>
  <c r="AC108" i="9"/>
  <c r="R108" i="9"/>
  <c r="T69" i="9"/>
  <c r="R69" i="9"/>
  <c r="S69" i="9"/>
  <c r="AC69" i="9"/>
  <c r="T98" i="9"/>
  <c r="R98" i="9"/>
  <c r="S98" i="9"/>
  <c r="AC98" i="9"/>
  <c r="AD128" i="9"/>
  <c r="AE128" i="9"/>
  <c r="S128" i="9"/>
  <c r="AC128" i="9"/>
  <c r="R128" i="9"/>
  <c r="T80" i="9"/>
  <c r="R80" i="9"/>
  <c r="S80" i="9"/>
  <c r="AC80" i="9"/>
  <c r="AD110" i="9"/>
  <c r="AE110" i="9"/>
  <c r="S110" i="9"/>
  <c r="AC110" i="9"/>
  <c r="R110" i="9"/>
  <c r="AE80" i="9"/>
  <c r="AE69" i="9"/>
  <c r="AE98" i="9"/>
  <c r="S102" i="9"/>
  <c r="R29" i="9"/>
  <c r="AC61" i="9"/>
  <c r="AC70" i="9"/>
  <c r="R100" i="9"/>
  <c r="S119" i="9"/>
  <c r="R119" i="9"/>
  <c r="AC126" i="9"/>
  <c r="S126" i="9"/>
  <c r="AC16" i="9"/>
  <c r="S16" i="9"/>
  <c r="R31" i="9"/>
  <c r="AC56" i="9"/>
  <c r="S56" i="9"/>
  <c r="T112" i="9"/>
  <c r="BH7" i="9"/>
  <c r="BH12" i="9"/>
  <c r="BH5" i="9"/>
  <c r="AD119" i="9"/>
  <c r="AE126" i="9"/>
  <c r="AE16" i="9"/>
  <c r="AE56" i="9"/>
  <c r="AC112" i="9"/>
  <c r="R26" i="9"/>
  <c r="T26" i="9"/>
  <c r="AC26" i="9"/>
  <c r="AE26" i="9"/>
  <c r="S26" i="9"/>
  <c r="AD26" i="9"/>
  <c r="BB18" i="9"/>
  <c r="S8" i="9"/>
  <c r="AD8" i="9"/>
  <c r="R8" i="9"/>
  <c r="T8" i="9"/>
  <c r="AC8" i="9"/>
  <c r="AE8" i="9"/>
  <c r="BB8" i="9"/>
  <c r="S10" i="9"/>
  <c r="AD10" i="9"/>
  <c r="R10" i="9"/>
  <c r="T10" i="9"/>
  <c r="AC10" i="9"/>
  <c r="AE10" i="9"/>
  <c r="BB10" i="9"/>
  <c r="S12" i="9"/>
  <c r="AD12" i="9"/>
  <c r="R12" i="9"/>
  <c r="T12" i="9"/>
  <c r="AC12" i="9"/>
  <c r="AE12" i="9"/>
  <c r="BB12" i="9"/>
  <c r="S18" i="9"/>
  <c r="AD18" i="9"/>
  <c r="R18" i="9"/>
  <c r="T18" i="9"/>
  <c r="AC18" i="9"/>
  <c r="AE18" i="9"/>
  <c r="S27" i="9"/>
  <c r="AD27" i="9"/>
  <c r="R27" i="9"/>
  <c r="T27" i="9"/>
  <c r="AC27" i="9"/>
  <c r="AE27" i="9"/>
  <c r="P20" i="9"/>
  <c r="P22" i="9"/>
  <c r="BB17" i="9" s="1"/>
  <c r="R30" i="9"/>
  <c r="T30" i="9"/>
  <c r="AC30" i="9"/>
  <c r="AE30" i="9"/>
  <c r="S30" i="9"/>
  <c r="AD30" i="9"/>
  <c r="R41" i="9"/>
  <c r="T41" i="9"/>
  <c r="AC41" i="9"/>
  <c r="AE41" i="9"/>
  <c r="S41" i="9"/>
  <c r="AD41" i="9"/>
  <c r="R50" i="9"/>
  <c r="T50" i="9"/>
  <c r="AC50" i="9"/>
  <c r="AE50" i="9"/>
  <c r="S50" i="9"/>
  <c r="AD50" i="9"/>
  <c r="R68" i="9"/>
  <c r="T68" i="9"/>
  <c r="AC68" i="9"/>
  <c r="AE68" i="9"/>
  <c r="S68" i="9"/>
  <c r="AD68" i="9"/>
  <c r="R77" i="9"/>
  <c r="T77" i="9"/>
  <c r="AC77" i="9"/>
  <c r="AE77" i="9"/>
  <c r="S77" i="9"/>
  <c r="AD77" i="9"/>
  <c r="R87" i="9"/>
  <c r="T87" i="9"/>
  <c r="AC87" i="9"/>
  <c r="AE87" i="9"/>
  <c r="S87" i="9"/>
  <c r="AD87" i="9"/>
  <c r="R97" i="9"/>
  <c r="T97" i="9"/>
  <c r="AC97" i="9"/>
  <c r="AE97" i="9"/>
  <c r="S97" i="9"/>
  <c r="AD97" i="9"/>
  <c r="R107" i="9"/>
  <c r="T107" i="9"/>
  <c r="AC107" i="9"/>
  <c r="AE107" i="9"/>
  <c r="S107" i="9"/>
  <c r="AD107" i="9"/>
  <c r="R117" i="9"/>
  <c r="T117" i="9"/>
  <c r="AC117" i="9"/>
  <c r="AE117" i="9"/>
  <c r="S117" i="9"/>
  <c r="AD117" i="9"/>
  <c r="R127" i="9"/>
  <c r="T127" i="9"/>
  <c r="AC127" i="9"/>
  <c r="AE127" i="9"/>
  <c r="S127" i="9"/>
  <c r="AD127" i="9"/>
  <c r="BB5" i="9"/>
  <c r="S7" i="9"/>
  <c r="AD7" i="9"/>
  <c r="R7" i="9"/>
  <c r="T7" i="9"/>
  <c r="AC7" i="9"/>
  <c r="AE7" i="9"/>
  <c r="BB7" i="9"/>
  <c r="S9" i="9"/>
  <c r="AD9" i="9"/>
  <c r="R9" i="9"/>
  <c r="T9" i="9"/>
  <c r="AC9" i="9"/>
  <c r="AE9" i="9"/>
  <c r="BB9" i="9"/>
  <c r="S11" i="9"/>
  <c r="AD11" i="9"/>
  <c r="R11" i="9"/>
  <c r="T11" i="9"/>
  <c r="AC11" i="9"/>
  <c r="AE11" i="9"/>
  <c r="BB11" i="9"/>
  <c r="S17" i="9"/>
  <c r="AD17" i="9"/>
  <c r="R17" i="9"/>
  <c r="T17" i="9"/>
  <c r="AC17" i="9"/>
  <c r="AE17" i="9"/>
  <c r="BB15" i="9"/>
  <c r="S21" i="9"/>
  <c r="AD21" i="9"/>
  <c r="R21" i="9"/>
  <c r="T21" i="9"/>
  <c r="AC21" i="9"/>
  <c r="AE21" i="9"/>
  <c r="R46" i="9"/>
  <c r="T46" i="9"/>
  <c r="BE18" i="9" s="1"/>
  <c r="AC46" i="9"/>
  <c r="AE46" i="9"/>
  <c r="S46" i="9"/>
  <c r="BD18" i="9" s="1"/>
  <c r="AD46" i="9"/>
  <c r="BB13" i="9"/>
  <c r="R37" i="9"/>
  <c r="T37" i="9"/>
  <c r="AC37" i="9"/>
  <c r="AE37" i="9"/>
  <c r="S37" i="9"/>
  <c r="AD37" i="9"/>
  <c r="R59" i="9"/>
  <c r="T59" i="9"/>
  <c r="AC59" i="9"/>
  <c r="AE59" i="9"/>
  <c r="S59" i="9"/>
  <c r="AD59" i="9"/>
  <c r="R72" i="9"/>
  <c r="T72" i="9"/>
  <c r="AC72" i="9"/>
  <c r="AE72" i="9"/>
  <c r="S72" i="9"/>
  <c r="AD72" i="9"/>
  <c r="R81" i="9"/>
  <c r="T81" i="9"/>
  <c r="AC81" i="9"/>
  <c r="AE81" i="9"/>
  <c r="S81" i="9"/>
  <c r="AD81" i="9"/>
  <c r="R91" i="9"/>
  <c r="T91" i="9"/>
  <c r="AC91" i="9"/>
  <c r="AE91" i="9"/>
  <c r="S91" i="9"/>
  <c r="AD91" i="9"/>
  <c r="R101" i="9"/>
  <c r="T101" i="9"/>
  <c r="AC101" i="9"/>
  <c r="AE101" i="9"/>
  <c r="S101" i="9"/>
  <c r="AD101" i="9"/>
  <c r="R111" i="9"/>
  <c r="T111" i="9"/>
  <c r="AC111" i="9"/>
  <c r="AE111" i="9"/>
  <c r="S111" i="9"/>
  <c r="AD111" i="9"/>
  <c r="R121" i="9"/>
  <c r="T121" i="9"/>
  <c r="AC121" i="9"/>
  <c r="AE121" i="9"/>
  <c r="BE13" i="9" s="1"/>
  <c r="S121" i="9"/>
  <c r="AD121" i="9"/>
  <c r="R131" i="9"/>
  <c r="T131" i="9"/>
  <c r="AC131" i="9"/>
  <c r="AE131" i="9"/>
  <c r="S131" i="9"/>
  <c r="AD131" i="9"/>
  <c r="BE7" i="9" l="1"/>
  <c r="BC18" i="9"/>
  <c r="BA18" i="9" s="1"/>
  <c r="BC13" i="9"/>
  <c r="BE11" i="9"/>
  <c r="BD13" i="9"/>
  <c r="BC9" i="9"/>
  <c r="BA13" i="9"/>
  <c r="BC15" i="9"/>
  <c r="BD15" i="9"/>
  <c r="BE15" i="9"/>
  <c r="BC11" i="9"/>
  <c r="BD11" i="9"/>
  <c r="BE9" i="9"/>
  <c r="BC7" i="9"/>
  <c r="BD7" i="9"/>
  <c r="BE5" i="9"/>
  <c r="BB16" i="9"/>
  <c r="R22" i="9"/>
  <c r="BC16" i="9" s="1"/>
  <c r="T22" i="9"/>
  <c r="BE16" i="9" s="1"/>
  <c r="AC22" i="9"/>
  <c r="AE22" i="9"/>
  <c r="S22" i="9"/>
  <c r="BD16" i="9" s="1"/>
  <c r="AD22" i="9"/>
  <c r="BD17" i="9" s="1"/>
  <c r="BC17" i="9"/>
  <c r="BE12" i="9"/>
  <c r="BC10" i="9"/>
  <c r="BD10" i="9"/>
  <c r="BE8" i="9"/>
  <c r="BD9" i="9"/>
  <c r="BC5" i="9"/>
  <c r="BD5" i="9"/>
  <c r="R20" i="9"/>
  <c r="BC14" i="9" s="1"/>
  <c r="T20" i="9"/>
  <c r="BE14" i="9" s="1"/>
  <c r="AC20" i="9"/>
  <c r="BC6" i="9" s="1"/>
  <c r="AE20" i="9"/>
  <c r="BE6" i="9" s="1"/>
  <c r="BB14" i="9"/>
  <c r="S20" i="9"/>
  <c r="BD14" i="9" s="1"/>
  <c r="AD20" i="9"/>
  <c r="BD6" i="9" s="1"/>
  <c r="BE17" i="9"/>
  <c r="BC12" i="9"/>
  <c r="BD12" i="9"/>
  <c r="BE10" i="9"/>
  <c r="BC8" i="9"/>
  <c r="BD8" i="9"/>
  <c r="BB6" i="9"/>
  <c r="BA9" i="9" l="1"/>
  <c r="BA14" i="9"/>
  <c r="BA10" i="9"/>
  <c r="BA8" i="9"/>
  <c r="BA6" i="9"/>
  <c r="BA16" i="9"/>
  <c r="BA11" i="9"/>
  <c r="BA12" i="9"/>
  <c r="BA5" i="9"/>
  <c r="BA17" i="9"/>
  <c r="BA7" i="9"/>
  <c r="BA15" i="9"/>
</calcChain>
</file>

<file path=xl/sharedStrings.xml><?xml version="1.0" encoding="utf-8"?>
<sst xmlns="http://schemas.openxmlformats.org/spreadsheetml/2006/main" count="610" uniqueCount="117">
  <si>
    <t>N.º</t>
  </si>
  <si>
    <t>LOCAL</t>
  </si>
  <si>
    <t>VISITANTE</t>
  </si>
  <si>
    <t>1º FECHA</t>
  </si>
  <si>
    <t>2º FECHA</t>
  </si>
  <si>
    <t>3º FECHA</t>
  </si>
  <si>
    <t>CLUBES</t>
  </si>
  <si>
    <t>Vs.</t>
  </si>
  <si>
    <t>4º FECHA</t>
  </si>
  <si>
    <t>5º FECHA</t>
  </si>
  <si>
    <t>6º FECHA</t>
  </si>
  <si>
    <t>7º FECHA</t>
  </si>
  <si>
    <t>8º FECHA</t>
  </si>
  <si>
    <t>9º FECHA</t>
  </si>
  <si>
    <t>10º FECHA</t>
  </si>
  <si>
    <t>11º FECHA</t>
  </si>
  <si>
    <t>12º FECHA</t>
  </si>
  <si>
    <t>13º FECHA</t>
  </si>
  <si>
    <t>JUVENTUD ALIANZA</t>
  </si>
  <si>
    <t>ARGENTINO COLONIAL</t>
  </si>
  <si>
    <t>ATLETICO ESTUDIANTES</t>
  </si>
  <si>
    <t>ATLETICO RIO TERCERO</t>
  </si>
  <si>
    <t>ATLETICO INDEPENDIENTE</t>
  </si>
  <si>
    <t>ATLETICO TALLERES</t>
  </si>
  <si>
    <t>BELGRANO FOOT-BALL CLUB</t>
  </si>
  <si>
    <t>CENTRO DEP. Y REC. ELENENSE</t>
  </si>
  <si>
    <t>CENTRO JUVENTUD AGRARIA</t>
  </si>
  <si>
    <t>DEPORTIVO ITALIANO</t>
  </si>
  <si>
    <t>DEPORTIVO Y BIB. VA DEL DIQUE</t>
  </si>
  <si>
    <t>DEPORTIVO HURACAN</t>
  </si>
  <si>
    <t>DEPORTIVO INDEPENDIENTE</t>
  </si>
  <si>
    <t>NAUTICO Y DEPORTIVO RUMIPAL</t>
  </si>
  <si>
    <t>NAUTICO FITZ SIMON</t>
  </si>
  <si>
    <t>SOCIAL Y DEP. V.G. BELGRANO</t>
  </si>
  <si>
    <t>LIGA REGIONAL RIOTERCERENSE DE FUTBOL</t>
  </si>
  <si>
    <t>PERSONERIA JURIDICA N ° 1708
AFILIADA A  LA A.F.A.
Garibaldi 491 – Telefax  03571-413600/1
e-mail: lrrfutbolrio3@gmail.com
C.P. 5850 - RIO TERCERO (Cba.)</t>
  </si>
  <si>
    <t>goles</t>
  </si>
  <si>
    <t>PJVerdad</t>
  </si>
  <si>
    <t>PJ</t>
  </si>
  <si>
    <t>PG</t>
  </si>
  <si>
    <t>PE</t>
  </si>
  <si>
    <t>PP</t>
  </si>
  <si>
    <t>RESULTADO</t>
  </si>
  <si>
    <t>Cod.</t>
  </si>
  <si>
    <t>PTS</t>
  </si>
  <si>
    <t>GF</t>
  </si>
  <si>
    <t>GC</t>
  </si>
  <si>
    <t>DIF</t>
  </si>
  <si>
    <t>Total general</t>
  </si>
  <si>
    <t>Datos</t>
  </si>
  <si>
    <t>PJ.</t>
  </si>
  <si>
    <t>PG.</t>
  </si>
  <si>
    <t>PTS.</t>
  </si>
  <si>
    <t>PE.</t>
  </si>
  <si>
    <t>PP.</t>
  </si>
  <si>
    <t>GF.</t>
  </si>
  <si>
    <t>GC.</t>
  </si>
  <si>
    <t>DIF.</t>
  </si>
  <si>
    <t>ATL. ALMAFUERTE</t>
  </si>
  <si>
    <t>ATL. ASCASUBI</t>
  </si>
  <si>
    <t>ATL. ESTUDIANTES</t>
  </si>
  <si>
    <t>ATL. INDEPENDIENTE</t>
  </si>
  <si>
    <t>ATL. RIO TERCERO</t>
  </si>
  <si>
    <t>ATL. TALLERES</t>
  </si>
  <si>
    <t>ATL. UNION PAMPAYASTA</t>
  </si>
  <si>
    <t>BELGRANO FOOTBALL C.</t>
  </si>
  <si>
    <t>REC. ELENENSE</t>
  </si>
  <si>
    <t>CENTRO JUV. AGRARIO</t>
  </si>
  <si>
    <t>UNION DESPEÑADEROS</t>
  </si>
  <si>
    <t>DEP. CASINO</t>
  </si>
  <si>
    <t>DEP. HURACAN</t>
  </si>
  <si>
    <t>DEP. INDEPENDIENTE</t>
  </si>
  <si>
    <t>DEP. ITALIANO</t>
  </si>
  <si>
    <t>DEP. LIBERTAD</t>
  </si>
  <si>
    <t>D. Y B. V. DEL DIQUE</t>
  </si>
  <si>
    <t>N. FITZ SIMON</t>
  </si>
  <si>
    <t>NAUTICO RUMIPAL</t>
  </si>
  <si>
    <t>S. Y D. VILLA G. BELGRANO</t>
  </si>
  <si>
    <t>E.C.I.C.A</t>
  </si>
  <si>
    <t>SP. 9 DE JULIO</t>
  </si>
  <si>
    <t>SP. BELGRANO</t>
  </si>
  <si>
    <t>SP. Y BIB. LA CRUZ</t>
  </si>
  <si>
    <t>U.D.C.I.S.A.</t>
  </si>
  <si>
    <t>VECINOS UNIDOS</t>
  </si>
  <si>
    <t>SPORTIVO CENTRAL ARGENTINO</t>
  </si>
  <si>
    <t>codigo</t>
  </si>
  <si>
    <t>club</t>
  </si>
  <si>
    <t>LIBRE</t>
  </si>
  <si>
    <t>l</t>
  </si>
  <si>
    <t>v</t>
  </si>
  <si>
    <t>JUV. UNIDA PTA. DEL AGUA</t>
  </si>
  <si>
    <t xml:space="preserve">COPA DE ORO      OCTAVOS DE FINAL </t>
  </si>
  <si>
    <t xml:space="preserve">COPA DE ORO SEMIFINAL </t>
  </si>
  <si>
    <t>A</t>
  </si>
  <si>
    <t>B</t>
  </si>
  <si>
    <t>C</t>
  </si>
  <si>
    <t xml:space="preserve">1ª Clasificado </t>
  </si>
  <si>
    <t xml:space="preserve">2ª clasificado </t>
  </si>
  <si>
    <t xml:space="preserve">3ª clasificado </t>
  </si>
  <si>
    <t xml:space="preserve">4ª clasificado </t>
  </si>
  <si>
    <t xml:space="preserve">7ª clasificado </t>
  </si>
  <si>
    <t xml:space="preserve">6ª clasificado </t>
  </si>
  <si>
    <t xml:space="preserve">5ª clasificado </t>
  </si>
  <si>
    <t xml:space="preserve">COPA DE ORO FINAL </t>
  </si>
  <si>
    <t xml:space="preserve">COPA DE PLATA      OCTAVOS DE FINAL </t>
  </si>
  <si>
    <t xml:space="preserve">25 Junio Eleciones Provinciales </t>
  </si>
  <si>
    <t>13 de agosto Elecciones Paso Nacional</t>
  </si>
  <si>
    <t>24 de octubre Elecciones Gral Nacional</t>
  </si>
  <si>
    <t xml:space="preserve">COPA DE PLATA SEMIFINAL </t>
  </si>
  <si>
    <t xml:space="preserve">COPA DE PLATA FINAL </t>
  </si>
  <si>
    <t xml:space="preserve">10ª clasificado </t>
  </si>
  <si>
    <t xml:space="preserve">11ª clasificado </t>
  </si>
  <si>
    <t xml:space="preserve">12ª clasificado </t>
  </si>
  <si>
    <t xml:space="preserve">13ª clasificado </t>
  </si>
  <si>
    <t xml:space="preserve">8ª Clasificado </t>
  </si>
  <si>
    <t xml:space="preserve">9ª Clasificado </t>
  </si>
  <si>
    <t xml:space="preserve">FIXTURE FUTBOL FEMENINO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</si>
</sst>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C0A]dddd\ d&quot; de &quot;mmmm&quot; de &quot;yyyy;@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5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1" fillId="0" borderId="4" xfId="0" applyFont="1" applyBorder="1" applyAlignment="1"/>
    <xf numFmtId="0" fontId="0" fillId="2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5" xfId="0" pivotButton="1" applyBorder="1"/>
    <xf numFmtId="0" fontId="0" fillId="0" borderId="8" xfId="0" applyBorder="1"/>
    <xf numFmtId="0" fontId="0" fillId="0" borderId="5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0" borderId="9" xfId="0" applyBorder="1" applyAlignment="1">
      <alignment horizontal="right"/>
    </xf>
    <xf numFmtId="0" fontId="1" fillId="0" borderId="5" xfId="0" pivotButton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3" fillId="0" borderId="0" xfId="0" applyFont="1" applyAlignment="1"/>
    <xf numFmtId="164" fontId="0" fillId="0" borderId="0" xfId="0" applyNumberFormat="1" applyBorder="1" applyAlignment="1"/>
    <xf numFmtId="164" fontId="1" fillId="0" borderId="0" xfId="0" applyNumberFormat="1" applyFont="1" applyBorder="1" applyAlignment="1"/>
    <xf numFmtId="0" fontId="0" fillId="0" borderId="1" xfId="0" applyBorder="1" applyAlignment="1"/>
    <xf numFmtId="164" fontId="1" fillId="0" borderId="1" xfId="0" applyNumberFormat="1" applyFont="1" applyBorder="1" applyAlignment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1" xfId="0" applyFill="1" applyBorder="1" applyAlignment="1"/>
    <xf numFmtId="0" fontId="0" fillId="4" borderId="1" xfId="0" applyFill="1" applyBorder="1" applyAlignment="1">
      <alignment horizontal="center"/>
    </xf>
    <xf numFmtId="0" fontId="6" fillId="0" borderId="0" xfId="0" applyFont="1" applyAlignment="1"/>
    <xf numFmtId="0" fontId="0" fillId="0" borderId="0" xfId="0" applyBorder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/>
      </font>
    </dxf>
    <dxf>
      <font>
        <b/>
      </font>
    </dxf>
    <dxf>
      <alignment horizontal="center" readingOrder="0"/>
    </dxf>
    <dxf>
      <alignment horizontal="right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right" readingOrder="0"/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137013</xdr:colOff>
      <xdr:row>0</xdr:row>
      <xdr:rowOff>233728</xdr:rowOff>
    </xdr:from>
    <xdr:to>
      <xdr:col>22</xdr:col>
      <xdr:colOff>868423</xdr:colOff>
      <xdr:row>2</xdr:row>
      <xdr:rowOff>7327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13" y="233728"/>
          <a:ext cx="1009833" cy="857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1868365</xdr:colOff>
      <xdr:row>0</xdr:row>
      <xdr:rowOff>0</xdr:rowOff>
    </xdr:from>
    <xdr:to>
      <xdr:col>49</xdr:col>
      <xdr:colOff>688730</xdr:colOff>
      <xdr:row>2</xdr:row>
      <xdr:rowOff>14654</xdr:rowOff>
    </xdr:to>
    <xdr:grpSp>
      <xdr:nvGrpSpPr>
        <xdr:cNvPr id="6" name="Grupo 5"/>
        <xdr:cNvGrpSpPr/>
      </xdr:nvGrpSpPr>
      <xdr:grpSpPr>
        <a:xfrm>
          <a:off x="4535365" y="0"/>
          <a:ext cx="1802423" cy="1099039"/>
          <a:chOff x="3466160" y="1558344"/>
          <a:chExt cx="4184107" cy="2730321"/>
        </a:xfrm>
      </xdr:grpSpPr>
      <xdr:pic>
        <xdr:nvPicPr>
          <xdr:cNvPr id="7" name="Imagen 6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66160" y="1915799"/>
            <a:ext cx="4184107" cy="2372866"/>
          </a:xfrm>
          <a:prstGeom prst="rect">
            <a:avLst/>
          </a:prstGeom>
        </xdr:spPr>
      </xdr:pic>
      <xdr:sp macro="" textlink="">
        <xdr:nvSpPr>
          <xdr:cNvPr id="8" name="Rectángulo 7"/>
          <xdr:cNvSpPr/>
        </xdr:nvSpPr>
        <xdr:spPr>
          <a:xfrm>
            <a:off x="3979572" y="1558344"/>
            <a:ext cx="3206839" cy="1543888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AR"/>
          </a:p>
        </xdr:txBody>
      </xdr:sp>
      <xdr:pic>
        <xdr:nvPicPr>
          <xdr:cNvPr id="9" name="Picture 1" descr="Nuevo Logo_Liga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clrChange>
              <a:clrFrom>
                <a:srgbClr val="FDFDFD"/>
              </a:clrFrom>
              <a:clrTo>
                <a:srgbClr val="FDFDFD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9718" y="1654340"/>
            <a:ext cx="1590983" cy="18020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49</xdr:col>
      <xdr:colOff>747347</xdr:colOff>
      <xdr:row>0</xdr:row>
      <xdr:rowOff>109903</xdr:rowOff>
    </xdr:from>
    <xdr:to>
      <xdr:col>49</xdr:col>
      <xdr:colOff>1752565</xdr:colOff>
      <xdr:row>1</xdr:row>
      <xdr:rowOff>808235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3" t="26963" r="27468" b="28674"/>
        <a:stretch/>
      </xdr:blipFill>
      <xdr:spPr>
        <a:xfrm>
          <a:off x="6396405" y="109903"/>
          <a:ext cx="1005218" cy="9474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190500</xdr:colOff>
      <xdr:row>1</xdr:row>
      <xdr:rowOff>0</xdr:rowOff>
    </xdr:from>
    <xdr:to>
      <xdr:col>49</xdr:col>
      <xdr:colOff>885825</xdr:colOff>
      <xdr:row>1</xdr:row>
      <xdr:rowOff>781050</xdr:rowOff>
    </xdr:to>
    <xdr:pic>
      <xdr:nvPicPr>
        <xdr:cNvPr id="2" name="Picture 1" descr="Nuevo Logo_Lig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238125"/>
          <a:ext cx="6953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uario" refreshedDate="43493.402100810184" createdVersion="1" refreshedVersion="4" recordCount="14" upgradeOnRefresh="1">
  <cacheSource type="worksheet">
    <worksheetSource ref="AV4:BH18" sheet="13 o 14"/>
  </cacheSource>
  <cacheFields count="11">
    <cacheField name="N.º" numFmtId="0">
      <sharedItems containsSemiMixedTypes="0" containsString="0" containsNumber="1" containsInteger="1" minValue="1" maxValue="14"/>
    </cacheField>
    <cacheField name="Cod." numFmtId="0">
      <sharedItems containsSemiMixedTypes="0" containsString="0" containsNumber="1" containsInteger="1" minValue="4" maxValue="17"/>
    </cacheField>
    <cacheField name="CLUBES" numFmtId="0">
      <sharedItems count="14">
        <s v="ATLETICO ESTUDIANTES"/>
        <s v="ATLETICO RIO TERCERO"/>
        <s v="ATLETICO INDEPENDIENTE"/>
        <s v="ATLETICO TALLERES"/>
        <s v="BELGRANO FOOT-BALL CLUB"/>
        <s v="CENTRO DEP. Y REC. ELENENSE"/>
        <s v="CENTRO JUVENTUD AGRARIA"/>
        <s v="DEPORTIVO ITALIANO"/>
        <s v="DEPORTIVO Y BIB. VA DEL DIQUE"/>
        <s v="DEPORTIVO HURACAN"/>
        <s v="DEPORTIVO INDEPENDIENTE"/>
        <s v="NAUTICO Y DEPORTIVO RUMIPAL"/>
        <s v="NAUTICO FITZ SIMON"/>
        <s v="SOCIAL Y DEP. V.G. BELGRANO"/>
      </sharedItems>
    </cacheField>
    <cacheField name="PTS" numFmtId="0">
      <sharedItems containsSemiMixedTypes="0" containsString="0" containsNumber="1" containsInteger="1" minValue="0" maxValue="0"/>
    </cacheField>
    <cacheField name="PJ" numFmtId="0">
      <sharedItems containsSemiMixedTypes="0" containsString="0" containsNumber="1" containsInteger="1" minValue="0" maxValue="0"/>
    </cacheField>
    <cacheField name="PG" numFmtId="0">
      <sharedItems containsSemiMixedTypes="0" containsString="0" containsNumber="1" containsInteger="1" minValue="0" maxValue="0"/>
    </cacheField>
    <cacheField name="PE" numFmtId="0">
      <sharedItems containsSemiMixedTypes="0" containsString="0" containsNumber="1" containsInteger="1" minValue="0" maxValue="0"/>
    </cacheField>
    <cacheField name="PP" numFmtId="0">
      <sharedItems containsSemiMixedTypes="0" containsString="0" containsNumber="1" containsInteger="1" minValue="0" maxValue="0"/>
    </cacheField>
    <cacheField name="GF" numFmtId="0">
      <sharedItems containsSemiMixedTypes="0" containsString="0" containsNumber="1" containsInteger="1" minValue="0" maxValue="0"/>
    </cacheField>
    <cacheField name="GC" numFmtId="0">
      <sharedItems containsSemiMixedTypes="0" containsString="0" containsNumber="1" containsInteger="1" minValue="0" maxValue="0"/>
    </cacheField>
    <cacheField name="DIF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n v="1"/>
    <n v="4"/>
    <x v="0"/>
    <n v="0"/>
    <n v="0"/>
    <n v="0"/>
    <n v="0"/>
    <n v="0"/>
    <n v="0"/>
    <n v="0"/>
    <n v="0"/>
  </r>
  <r>
    <n v="2"/>
    <n v="5"/>
    <x v="1"/>
    <n v="0"/>
    <n v="0"/>
    <n v="0"/>
    <n v="0"/>
    <n v="0"/>
    <n v="0"/>
    <n v="0"/>
    <n v="0"/>
  </r>
  <r>
    <n v="3"/>
    <n v="6"/>
    <x v="2"/>
    <n v="0"/>
    <n v="0"/>
    <n v="0"/>
    <n v="0"/>
    <n v="0"/>
    <n v="0"/>
    <n v="0"/>
    <n v="0"/>
  </r>
  <r>
    <n v="4"/>
    <n v="7"/>
    <x v="3"/>
    <n v="0"/>
    <n v="0"/>
    <n v="0"/>
    <n v="0"/>
    <n v="0"/>
    <n v="0"/>
    <n v="0"/>
    <n v="0"/>
  </r>
  <r>
    <n v="5"/>
    <n v="8"/>
    <x v="4"/>
    <n v="0"/>
    <n v="0"/>
    <n v="0"/>
    <n v="0"/>
    <n v="0"/>
    <n v="0"/>
    <n v="0"/>
    <n v="0"/>
  </r>
  <r>
    <n v="6"/>
    <n v="9"/>
    <x v="5"/>
    <n v="0"/>
    <n v="0"/>
    <n v="0"/>
    <n v="0"/>
    <n v="0"/>
    <n v="0"/>
    <n v="0"/>
    <n v="0"/>
  </r>
  <r>
    <n v="7"/>
    <n v="10"/>
    <x v="6"/>
    <n v="0"/>
    <n v="0"/>
    <n v="0"/>
    <n v="0"/>
    <n v="0"/>
    <n v="0"/>
    <n v="0"/>
    <n v="0"/>
  </r>
  <r>
    <n v="8"/>
    <n v="11"/>
    <x v="7"/>
    <n v="0"/>
    <n v="0"/>
    <n v="0"/>
    <n v="0"/>
    <n v="0"/>
    <n v="0"/>
    <n v="0"/>
    <n v="0"/>
  </r>
  <r>
    <n v="9"/>
    <n v="12"/>
    <x v="8"/>
    <n v="0"/>
    <n v="0"/>
    <n v="0"/>
    <n v="0"/>
    <n v="0"/>
    <n v="0"/>
    <n v="0"/>
    <n v="0"/>
  </r>
  <r>
    <n v="10"/>
    <n v="13"/>
    <x v="9"/>
    <n v="0"/>
    <n v="0"/>
    <n v="0"/>
    <n v="0"/>
    <n v="0"/>
    <n v="0"/>
    <n v="0"/>
    <n v="0"/>
  </r>
  <r>
    <n v="11"/>
    <n v="14"/>
    <x v="10"/>
    <n v="0"/>
    <n v="0"/>
    <n v="0"/>
    <n v="0"/>
    <n v="0"/>
    <n v="0"/>
    <n v="0"/>
    <n v="0"/>
  </r>
  <r>
    <n v="12"/>
    <n v="15"/>
    <x v="11"/>
    <n v="0"/>
    <n v="0"/>
    <n v="0"/>
    <n v="0"/>
    <n v="0"/>
    <n v="0"/>
    <n v="0"/>
    <n v="0"/>
  </r>
  <r>
    <n v="13"/>
    <n v="16"/>
    <x v="12"/>
    <n v="0"/>
    <n v="0"/>
    <n v="0"/>
    <n v="0"/>
    <n v="0"/>
    <n v="0"/>
    <n v="0"/>
    <n v="0"/>
  </r>
  <r>
    <n v="14"/>
    <n v="17"/>
    <x v="13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BJ3:BR19" firstHeaderRow="1" firstDataRow="2" firstDataCol="1"/>
  <pivotFields count="11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sortType="descending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2"/>
  </rowFields>
  <rowItems count="15">
    <i>
      <x v="7"/>
    </i>
    <i>
      <x v="11"/>
    </i>
    <i>
      <x v="9"/>
    </i>
    <i>
      <x v="1"/>
    </i>
    <i>
      <x v="13"/>
    </i>
    <i>
      <x v="2"/>
    </i>
    <i>
      <x v="8"/>
    </i>
    <i>
      <x v="3"/>
    </i>
    <i>
      <x v="10"/>
    </i>
    <i>
      <x v="4"/>
    </i>
    <i>
      <x v="12"/>
    </i>
    <i>
      <x v="5"/>
    </i>
    <i>
      <x/>
    </i>
    <i>
      <x v="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PTS." fld="3" baseField="0" baseItem="0"/>
    <dataField name="PJ." fld="4" baseField="0" baseItem="0"/>
    <dataField name="PG." fld="5" baseField="0" baseItem="0"/>
    <dataField name="PE." fld="6" baseField="0" baseItem="0"/>
    <dataField name="PP." fld="7" baseField="0" baseItem="0"/>
    <dataField name="GF." fld="8" baseField="0" baseItem="0"/>
    <dataField name="GC." fld="9" baseField="0" baseItem="0"/>
    <dataField name="DIF." fld="10" baseField="0" baseItem="0"/>
  </dataFields>
  <formats count="6">
    <format dxfId="12">
      <pivotArea outline="0" fieldPosition="0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grandRow="1" outline="0" fieldPosition="0"/>
    </format>
    <format dxfId="9">
      <pivotArea field="2" type="button" dataOnly="0" labelOnly="1" outline="0" axis="axisRow" fieldPosition="0"/>
    </format>
    <format dxfId="8">
      <pivotArea field="2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BJ3:BR19" firstHeaderRow="1" firstDataRow="2" firstDataCol="1"/>
  <pivotFields count="11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sortType="descending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2"/>
  </rowFields>
  <rowItems count="15">
    <i>
      <x v="7"/>
    </i>
    <i>
      <x v="11"/>
    </i>
    <i>
      <x v="9"/>
    </i>
    <i>
      <x v="1"/>
    </i>
    <i>
      <x v="13"/>
    </i>
    <i>
      <x v="2"/>
    </i>
    <i>
      <x v="8"/>
    </i>
    <i>
      <x v="3"/>
    </i>
    <i>
      <x v="10"/>
    </i>
    <i>
      <x v="4"/>
    </i>
    <i>
      <x v="12"/>
    </i>
    <i>
      <x v="5"/>
    </i>
    <i>
      <x/>
    </i>
    <i>
      <x v="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PTS." fld="3" baseField="0" baseItem="0"/>
    <dataField name="PJ." fld="4" baseField="0" baseItem="0"/>
    <dataField name="PG." fld="5" baseField="0" baseItem="0"/>
    <dataField name="PE." fld="6" baseField="0" baseItem="0"/>
    <dataField name="PP." fld="7" baseField="0" baseItem="0"/>
    <dataField name="GF." fld="8" baseField="0" baseItem="0"/>
    <dataField name="GC." fld="9" baseField="0" baseItem="0"/>
    <dataField name="DIF." fld="10" baseField="0" baseItem="0"/>
  </dataFields>
  <formats count="6">
    <format dxfId="6">
      <pivotArea outline="0" fieldPosition="0"/>
    </format>
    <format dxfId="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">
      <pivotArea dataOnly="0" labelOnly="1" grandRow="1" outline="0" fieldPosition="0"/>
    </format>
    <format dxfId="3">
      <pivotArea field="2" type="button" dataOnly="0" labelOnly="1" outline="0" axis="axisRow" fieldPosition="0"/>
    </format>
    <format dxfId="2">
      <pivotArea field="2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</formats>
  <pivotTableStyleInfo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clubes" displayName="tclubes" ref="A1:B32" totalsRowShown="0">
  <autoFilter ref="A1:B32"/>
  <sortState ref="A2:B31">
    <sortCondition ref="A1:A31"/>
  </sortState>
  <tableColumns count="2">
    <tableColumn id="1" name="codigo"/>
    <tableColumn id="2" name="club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BR1510"/>
  <sheetViews>
    <sheetView tabSelected="1" topLeftCell="V115" zoomScale="130" zoomScaleNormal="130" workbookViewId="0">
      <selection activeCell="BT3" sqref="BT3"/>
    </sheetView>
  </sheetViews>
  <sheetFormatPr baseColWidth="10" defaultRowHeight="12.75" x14ac:dyDescent="0.2"/>
  <cols>
    <col min="1" max="15" width="5.42578125" style="1" hidden="1" customWidth="1"/>
    <col min="16" max="16" width="9" style="1" hidden="1" customWidth="1"/>
    <col min="17" max="17" width="3.140625" style="1" hidden="1" customWidth="1"/>
    <col min="18" max="18" width="3.7109375" style="1" hidden="1" customWidth="1"/>
    <col min="19" max="20" width="3.5703125" style="1" hidden="1" customWidth="1"/>
    <col min="21" max="21" width="0" style="1" hidden="1" customWidth="1"/>
    <col min="22" max="22" width="4.140625" bestFit="1" customWidth="1"/>
    <col min="23" max="23" width="32" bestFit="1" customWidth="1"/>
    <col min="24" max="24" width="3.85546875" style="1" bestFit="1" customWidth="1"/>
    <col min="25" max="25" width="33.140625" bestFit="1" customWidth="1"/>
    <col min="26" max="26" width="4" style="1" bestFit="1" customWidth="1"/>
    <col min="27" max="27" width="0" style="1" hidden="1" customWidth="1"/>
    <col min="28" max="28" width="3.140625" style="1" hidden="1" customWidth="1"/>
    <col min="29" max="29" width="3.7109375" style="1" hidden="1" customWidth="1"/>
    <col min="30" max="31" width="3.5703125" style="1" hidden="1" customWidth="1"/>
    <col min="32" max="46" width="5.42578125" style="1" hidden="1" customWidth="1"/>
    <col min="47" max="47" width="4" customWidth="1"/>
    <col min="48" max="48" width="3.5703125" bestFit="1" customWidth="1"/>
    <col min="49" max="49" width="3.5703125" hidden="1" customWidth="1"/>
    <col min="50" max="50" width="31.85546875" customWidth="1"/>
    <col min="51" max="52" width="6.28515625" hidden="1" customWidth="1"/>
    <col min="53" max="53" width="4.7109375" hidden="1" customWidth="1"/>
    <col min="54" max="54" width="3.28515625" hidden="1" customWidth="1"/>
    <col min="55" max="55" width="3.85546875" hidden="1" customWidth="1"/>
    <col min="56" max="58" width="3.5703125" hidden="1" customWidth="1"/>
    <col min="59" max="59" width="4" hidden="1" customWidth="1"/>
    <col min="60" max="60" width="4.140625" hidden="1" customWidth="1"/>
    <col min="61" max="61" width="6.5703125" hidden="1" customWidth="1"/>
    <col min="62" max="62" width="32" hidden="1" customWidth="1"/>
    <col min="63" max="63" width="6.28515625" hidden="1" customWidth="1"/>
    <col min="64" max="64" width="3.85546875" hidden="1" customWidth="1"/>
    <col min="65" max="65" width="4.28515625" hidden="1" customWidth="1"/>
    <col min="66" max="68" width="4.140625" hidden="1" customWidth="1"/>
    <col min="69" max="69" width="4.42578125" hidden="1" customWidth="1"/>
    <col min="70" max="70" width="4.5703125" hidden="1" customWidth="1"/>
  </cols>
  <sheetData>
    <row r="1" spans="1:70" ht="19.5" x14ac:dyDescent="0.3">
      <c r="V1" s="55" t="s">
        <v>34</v>
      </c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</row>
    <row r="2" spans="1:70" ht="66" customHeight="1" x14ac:dyDescent="0.2">
      <c r="V2" s="59" t="s">
        <v>35</v>
      </c>
      <c r="W2" s="60"/>
      <c r="X2" s="60"/>
      <c r="Y2" s="60"/>
      <c r="Z2" s="60"/>
      <c r="AV2" s="1"/>
      <c r="AW2" s="1"/>
    </row>
    <row r="3" spans="1:70" ht="18" x14ac:dyDescent="0.25">
      <c r="V3" s="61" t="s">
        <v>116</v>
      </c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BJ3" s="18"/>
      <c r="BK3" s="21" t="s">
        <v>49</v>
      </c>
      <c r="BL3" s="19"/>
      <c r="BM3" s="19"/>
      <c r="BN3" s="19"/>
      <c r="BO3" s="19"/>
      <c r="BP3" s="19"/>
      <c r="BQ3" s="19"/>
      <c r="BR3" s="20"/>
    </row>
    <row r="4" spans="1:70" x14ac:dyDescent="0.2">
      <c r="V4" s="14"/>
      <c r="W4" s="12" t="s">
        <v>3</v>
      </c>
      <c r="X4" s="13"/>
      <c r="Y4" s="40">
        <v>45067</v>
      </c>
      <c r="Z4" s="44"/>
      <c r="AV4" s="2" t="s">
        <v>0</v>
      </c>
      <c r="AW4" s="2" t="s">
        <v>43</v>
      </c>
      <c r="AX4" s="2" t="s">
        <v>6</v>
      </c>
      <c r="AY4" s="39" t="s">
        <v>88</v>
      </c>
      <c r="AZ4" s="39" t="s">
        <v>89</v>
      </c>
      <c r="BA4" s="11" t="s">
        <v>44</v>
      </c>
      <c r="BB4" s="11" t="s">
        <v>38</v>
      </c>
      <c r="BC4" s="11" t="s">
        <v>39</v>
      </c>
      <c r="BD4" s="11" t="s">
        <v>40</v>
      </c>
      <c r="BE4" s="11" t="s">
        <v>41</v>
      </c>
      <c r="BF4" s="11" t="s">
        <v>45</v>
      </c>
      <c r="BG4" s="11" t="s">
        <v>46</v>
      </c>
      <c r="BH4" s="17" t="s">
        <v>47</v>
      </c>
      <c r="BJ4" s="33" t="s">
        <v>6</v>
      </c>
      <c r="BK4" s="34" t="s">
        <v>52</v>
      </c>
      <c r="BL4" s="35" t="s">
        <v>50</v>
      </c>
      <c r="BM4" s="35" t="s">
        <v>51</v>
      </c>
      <c r="BN4" s="35" t="s">
        <v>53</v>
      </c>
      <c r="BO4" s="35" t="s">
        <v>54</v>
      </c>
      <c r="BP4" s="35" t="s">
        <v>55</v>
      </c>
      <c r="BQ4" s="35" t="s">
        <v>56</v>
      </c>
      <c r="BR4" s="36" t="s">
        <v>57</v>
      </c>
    </row>
    <row r="5" spans="1:70" x14ac:dyDescent="0.2">
      <c r="A5" s="1" t="s">
        <v>36</v>
      </c>
      <c r="B5" s="1" t="s">
        <v>36</v>
      </c>
      <c r="C5" s="1" t="s">
        <v>36</v>
      </c>
      <c r="D5" s="1" t="s">
        <v>36</v>
      </c>
      <c r="E5" s="1" t="s">
        <v>36</v>
      </c>
      <c r="F5" s="1" t="s">
        <v>36</v>
      </c>
      <c r="G5" s="1" t="s">
        <v>36</v>
      </c>
      <c r="H5" s="1" t="s">
        <v>36</v>
      </c>
      <c r="I5" s="1" t="s">
        <v>36</v>
      </c>
      <c r="J5" s="1" t="s">
        <v>36</v>
      </c>
      <c r="K5" s="1" t="s">
        <v>36</v>
      </c>
      <c r="L5" s="1" t="s">
        <v>36</v>
      </c>
      <c r="M5" s="1" t="s">
        <v>36</v>
      </c>
      <c r="N5" s="1" t="s">
        <v>36</v>
      </c>
      <c r="O5" s="1" t="s">
        <v>36</v>
      </c>
      <c r="P5" s="1" t="s">
        <v>37</v>
      </c>
      <c r="Q5" s="1" t="s">
        <v>38</v>
      </c>
      <c r="R5" s="1" t="s">
        <v>39</v>
      </c>
      <c r="S5" s="1" t="s">
        <v>40</v>
      </c>
      <c r="T5" s="1" t="s">
        <v>41</v>
      </c>
      <c r="U5" s="16" t="s">
        <v>42</v>
      </c>
      <c r="V5" s="2" t="s">
        <v>0</v>
      </c>
      <c r="W5" s="2" t="s">
        <v>1</v>
      </c>
      <c r="X5" s="37" t="s">
        <v>7</v>
      </c>
      <c r="Y5" s="2" t="s">
        <v>2</v>
      </c>
      <c r="Z5" s="39" t="s">
        <v>0</v>
      </c>
      <c r="AA5" s="16" t="s">
        <v>42</v>
      </c>
      <c r="AB5" s="1" t="s">
        <v>38</v>
      </c>
      <c r="AC5" s="1" t="s">
        <v>39</v>
      </c>
      <c r="AD5" s="1" t="s">
        <v>40</v>
      </c>
      <c r="AE5" s="1" t="s">
        <v>41</v>
      </c>
      <c r="AF5" s="1" t="s">
        <v>36</v>
      </c>
      <c r="AG5" s="1" t="s">
        <v>36</v>
      </c>
      <c r="AH5" s="1" t="s">
        <v>36</v>
      </c>
      <c r="AI5" s="1" t="s">
        <v>36</v>
      </c>
      <c r="AJ5" s="1" t="s">
        <v>36</v>
      </c>
      <c r="AK5" s="1" t="s">
        <v>36</v>
      </c>
      <c r="AL5" s="1" t="s">
        <v>36</v>
      </c>
      <c r="AM5" s="1" t="s">
        <v>36</v>
      </c>
      <c r="AN5" s="1" t="s">
        <v>36</v>
      </c>
      <c r="AO5" s="1" t="s">
        <v>36</v>
      </c>
      <c r="AP5" s="1" t="s">
        <v>36</v>
      </c>
      <c r="AQ5" s="1" t="s">
        <v>36</v>
      </c>
      <c r="AR5" s="1" t="s">
        <v>36</v>
      </c>
      <c r="AS5" s="1" t="s">
        <v>36</v>
      </c>
      <c r="AT5" s="1" t="s">
        <v>36</v>
      </c>
      <c r="AV5" s="4">
        <v>1</v>
      </c>
      <c r="AW5" s="15">
        <v>39</v>
      </c>
      <c r="AX5" s="3" t="str">
        <f>INDEX(tclubes[],MATCH(AW5,tclubes[codigo],0),2)</f>
        <v>JUV. UNIDA PTA. DEL AGUA</v>
      </c>
      <c r="AY5" s="4">
        <f t="shared" ref="AY5:AY18" si="0">COUNTIFS(V:V,AV5,Z:Z,"&lt;&gt;"&amp;$AV$18)</f>
        <v>6</v>
      </c>
      <c r="AZ5" s="4">
        <f t="shared" ref="AZ5:AZ18" si="1">COUNTIFS(Z:Z,AV5,V:V,"&lt;&gt;"&amp;$AV$18)</f>
        <v>12</v>
      </c>
      <c r="BA5" s="11">
        <f t="shared" ref="BA5:BA14" si="2">BC5*3+BD5</f>
        <v>0</v>
      </c>
      <c r="BB5" s="11">
        <f t="shared" ref="BB5:BB18" si="3">SUMIF(V:V,AV5,P:P)+SUMIF(Z:Z,AV5,P:P)</f>
        <v>0</v>
      </c>
      <c r="BC5" s="11">
        <f t="shared" ref="BC5:BC18" si="4">SUMIF(V:V,AV5,R:R)+SUMIF(Z:Z,AV5,AC:AC)</f>
        <v>0</v>
      </c>
      <c r="BD5" s="11">
        <f t="shared" ref="BD5:BD18" si="5">SUMIF(V:V,AV5,S:S)+SUMIF(Z:Z,AV5,AD:AD)</f>
        <v>0</v>
      </c>
      <c r="BE5" s="11">
        <f t="shared" ref="BE5:BE18" si="6">SUMIF(V:V,AV5,T:T)+SUMIF(Z:Z,AV5,AE:AE)</f>
        <v>0</v>
      </c>
      <c r="BF5" s="11">
        <f t="shared" ref="BF5:BF18" si="7">SUMIF(V:V,AV5,U:U)+SUMIF(Z:Z,AV5,AA:AA)</f>
        <v>0</v>
      </c>
      <c r="BG5" s="11">
        <f t="shared" ref="BG5:BG18" si="8">SUMIF(V:V,AV5,AA:AA)+SUMIF(Z:Z,AV5,U:U)</f>
        <v>0</v>
      </c>
      <c r="BH5" s="11">
        <f t="shared" ref="BH5:BH14" si="9">BF5-BG5</f>
        <v>0</v>
      </c>
      <c r="BJ5" s="18" t="s">
        <v>27</v>
      </c>
      <c r="BK5" s="23">
        <v>0</v>
      </c>
      <c r="BL5" s="24">
        <v>0</v>
      </c>
      <c r="BM5" s="24">
        <v>0</v>
      </c>
      <c r="BN5" s="24">
        <v>0</v>
      </c>
      <c r="BO5" s="24">
        <v>0</v>
      </c>
      <c r="BP5" s="24">
        <v>0</v>
      </c>
      <c r="BQ5" s="24">
        <v>0</v>
      </c>
      <c r="BR5" s="25">
        <v>0</v>
      </c>
    </row>
    <row r="6" spans="1:70" x14ac:dyDescent="0.2">
      <c r="P6" s="1" t="str">
        <f t="shared" ref="P6:P11" si="10">IF(AND(Q6=1,AB6=1),1,"")</f>
        <v/>
      </c>
      <c r="Q6" s="1">
        <f t="shared" ref="Q6:Q11" si="11">IF(U6&lt;&gt;"",1,0)</f>
        <v>0</v>
      </c>
      <c r="R6" s="1">
        <f t="shared" ref="R6:R11" si="12">IF(P6=1,IF(U6&gt;AA6,1,0),0)</f>
        <v>0</v>
      </c>
      <c r="S6" s="1">
        <f t="shared" ref="S6:S11" si="13">IF(P6=1,IF(U6=AA6,1,0),0)</f>
        <v>0</v>
      </c>
      <c r="T6" s="1">
        <f t="shared" ref="T6:T11" si="14">IF(P6=1,IF(U6&lt;AA6,1,0),0)</f>
        <v>0</v>
      </c>
      <c r="U6" s="1" t="str">
        <f t="shared" ref="U6:U11" si="15">IF(COUNT(A6:O6)&gt;0,COUNT(A6:O6),"")</f>
        <v/>
      </c>
      <c r="V6" s="4">
        <v>14</v>
      </c>
      <c r="W6" s="3" t="str">
        <f t="shared" ref="W6:W12" si="16">LOOKUP(V6,$AV$5:$AX$18,$AX$5:$AX$18)</f>
        <v>LIBRE</v>
      </c>
      <c r="X6" s="4" t="s">
        <v>7</v>
      </c>
      <c r="Y6" s="3" t="str">
        <f t="shared" ref="Y6:Y12" si="17">LOOKUP(Z6,$AV$5:$AX$18,$AX$5:$AX$18)</f>
        <v>ATL. TALLERES</v>
      </c>
      <c r="Z6" s="4">
        <v>13</v>
      </c>
      <c r="AA6" s="1" t="str">
        <f t="shared" ref="AA6:AA11" si="18">IF(COUNT(AF6:AT6)&gt;0,COUNT(AF6:AT6),"")</f>
        <v/>
      </c>
      <c r="AB6" s="1">
        <f t="shared" ref="AB6:AB12" si="19">IF(AA6&lt;&gt;"",1,0)</f>
        <v>0</v>
      </c>
      <c r="AC6" s="1">
        <f t="shared" ref="AC6:AC11" si="20">IF(P6=1,IF(AA6&gt;U6,1,0),0)</f>
        <v>0</v>
      </c>
      <c r="AD6" s="1">
        <f t="shared" ref="AD6:AD11" si="21">IF(P6=1,IF(AA6=U6,1,0),0)</f>
        <v>0</v>
      </c>
      <c r="AE6" s="1">
        <f t="shared" ref="AE6:AE11" si="22">IF(P6=1,IF(AA6&lt;U6,1,0),0)</f>
        <v>0</v>
      </c>
      <c r="AV6" s="4">
        <v>2</v>
      </c>
      <c r="AW6" s="15">
        <v>5</v>
      </c>
      <c r="AX6" s="3" t="str">
        <f>INDEX(tclubes[],MATCH(AW6,tclubes[codigo],0),2)</f>
        <v>ATL. RIO TERCERO</v>
      </c>
      <c r="AY6" s="4">
        <f t="shared" si="0"/>
        <v>6</v>
      </c>
      <c r="AZ6" s="4">
        <f t="shared" si="1"/>
        <v>10</v>
      </c>
      <c r="BA6" s="11">
        <f t="shared" si="2"/>
        <v>0</v>
      </c>
      <c r="BB6" s="11">
        <f t="shared" si="3"/>
        <v>0</v>
      </c>
      <c r="BC6" s="11">
        <f t="shared" si="4"/>
        <v>0</v>
      </c>
      <c r="BD6" s="11">
        <f t="shared" si="5"/>
        <v>0</v>
      </c>
      <c r="BE6" s="11">
        <f t="shared" si="6"/>
        <v>0</v>
      </c>
      <c r="BF6" s="11">
        <f t="shared" si="7"/>
        <v>0</v>
      </c>
      <c r="BG6" s="11">
        <f t="shared" si="8"/>
        <v>0</v>
      </c>
      <c r="BH6" s="11">
        <f t="shared" si="9"/>
        <v>0</v>
      </c>
      <c r="BJ6" s="22" t="s">
        <v>31</v>
      </c>
      <c r="BK6" s="26">
        <v>0</v>
      </c>
      <c r="BL6" s="27">
        <v>0</v>
      </c>
      <c r="BM6" s="27">
        <v>0</v>
      </c>
      <c r="BN6" s="27">
        <v>0</v>
      </c>
      <c r="BO6" s="27">
        <v>0</v>
      </c>
      <c r="BP6" s="27">
        <v>0</v>
      </c>
      <c r="BQ6" s="27">
        <v>0</v>
      </c>
      <c r="BR6" s="28">
        <v>0</v>
      </c>
    </row>
    <row r="7" spans="1:70" x14ac:dyDescent="0.2">
      <c r="P7" s="1" t="str">
        <f t="shared" si="10"/>
        <v/>
      </c>
      <c r="Q7" s="1">
        <f t="shared" si="11"/>
        <v>0</v>
      </c>
      <c r="R7" s="1">
        <f t="shared" si="12"/>
        <v>0</v>
      </c>
      <c r="S7" s="1">
        <f t="shared" si="13"/>
        <v>0</v>
      </c>
      <c r="T7" s="1">
        <f t="shared" si="14"/>
        <v>0</v>
      </c>
      <c r="U7" s="1" t="str">
        <f t="shared" si="15"/>
        <v/>
      </c>
      <c r="V7" s="4">
        <v>1</v>
      </c>
      <c r="W7" s="3" t="str">
        <f t="shared" si="16"/>
        <v>JUV. UNIDA PTA. DEL AGUA</v>
      </c>
      <c r="X7" s="5" t="s">
        <v>7</v>
      </c>
      <c r="Y7" s="3" t="str">
        <f t="shared" si="17"/>
        <v>JUVENTUD ALIANZA</v>
      </c>
      <c r="Z7" s="4">
        <v>12</v>
      </c>
      <c r="AA7" s="1" t="str">
        <f t="shared" si="18"/>
        <v/>
      </c>
      <c r="AB7" s="1">
        <f t="shared" si="19"/>
        <v>0</v>
      </c>
      <c r="AC7" s="1">
        <f t="shared" si="20"/>
        <v>0</v>
      </c>
      <c r="AD7" s="1">
        <f t="shared" si="21"/>
        <v>0</v>
      </c>
      <c r="AE7" s="1">
        <f t="shared" si="22"/>
        <v>0</v>
      </c>
      <c r="AV7" s="4">
        <v>3</v>
      </c>
      <c r="AW7" s="15">
        <v>16</v>
      </c>
      <c r="AX7" s="3" t="str">
        <f>INDEX(tclubes[],MATCH(AW7,tclubes[codigo],0),2)</f>
        <v>N. FITZ SIMON</v>
      </c>
      <c r="AY7" s="4">
        <f t="shared" si="0"/>
        <v>6</v>
      </c>
      <c r="AZ7" s="4">
        <f t="shared" si="1"/>
        <v>6</v>
      </c>
      <c r="BA7" s="11">
        <f t="shared" si="2"/>
        <v>0</v>
      </c>
      <c r="BB7" s="11">
        <f t="shared" si="3"/>
        <v>0</v>
      </c>
      <c r="BC7" s="11">
        <f t="shared" si="4"/>
        <v>0</v>
      </c>
      <c r="BD7" s="11">
        <f t="shared" si="5"/>
        <v>0</v>
      </c>
      <c r="BE7" s="11">
        <f t="shared" si="6"/>
        <v>0</v>
      </c>
      <c r="BF7" s="11">
        <f t="shared" si="7"/>
        <v>0</v>
      </c>
      <c r="BG7" s="11">
        <f t="shared" si="8"/>
        <v>0</v>
      </c>
      <c r="BH7" s="11">
        <f t="shared" si="9"/>
        <v>0</v>
      </c>
      <c r="BJ7" s="22" t="s">
        <v>29</v>
      </c>
      <c r="BK7" s="26">
        <v>0</v>
      </c>
      <c r="BL7" s="27">
        <v>0</v>
      </c>
      <c r="BM7" s="27">
        <v>0</v>
      </c>
      <c r="BN7" s="27">
        <v>0</v>
      </c>
      <c r="BO7" s="27">
        <v>0</v>
      </c>
      <c r="BP7" s="27">
        <v>0</v>
      </c>
      <c r="BQ7" s="27">
        <v>0</v>
      </c>
      <c r="BR7" s="28">
        <v>0</v>
      </c>
    </row>
    <row r="8" spans="1:70" x14ac:dyDescent="0.2">
      <c r="P8" s="1" t="str">
        <f t="shared" si="10"/>
        <v/>
      </c>
      <c r="Q8" s="1">
        <f t="shared" si="11"/>
        <v>0</v>
      </c>
      <c r="R8" s="1">
        <f t="shared" si="12"/>
        <v>0</v>
      </c>
      <c r="S8" s="1">
        <f t="shared" si="13"/>
        <v>0</v>
      </c>
      <c r="T8" s="1">
        <f t="shared" si="14"/>
        <v>0</v>
      </c>
      <c r="U8" s="1" t="str">
        <f t="shared" si="15"/>
        <v/>
      </c>
      <c r="V8" s="4">
        <v>2</v>
      </c>
      <c r="W8" s="3" t="str">
        <f t="shared" si="16"/>
        <v>ATL. RIO TERCERO</v>
      </c>
      <c r="X8" s="4" t="s">
        <v>7</v>
      </c>
      <c r="Y8" s="3" t="str">
        <f t="shared" si="17"/>
        <v>S. Y D. VILLA G. BELGRANO</v>
      </c>
      <c r="Z8" s="4">
        <v>11</v>
      </c>
      <c r="AA8" s="1" t="str">
        <f t="shared" si="18"/>
        <v/>
      </c>
      <c r="AB8" s="1">
        <f t="shared" si="19"/>
        <v>0</v>
      </c>
      <c r="AC8" s="1">
        <f t="shared" si="20"/>
        <v>0</v>
      </c>
      <c r="AD8" s="1">
        <f t="shared" si="21"/>
        <v>0</v>
      </c>
      <c r="AE8" s="1">
        <f t="shared" si="22"/>
        <v>0</v>
      </c>
      <c r="AV8" s="4">
        <v>4</v>
      </c>
      <c r="AW8" s="15">
        <v>11</v>
      </c>
      <c r="AX8" s="3" t="str">
        <f>INDEX(tclubes[],MATCH(AW8,tclubes[codigo],0),2)</f>
        <v>DEP. ITALIANO</v>
      </c>
      <c r="AY8" s="4">
        <f t="shared" si="0"/>
        <v>6</v>
      </c>
      <c r="AZ8" s="4">
        <f t="shared" si="1"/>
        <v>6</v>
      </c>
      <c r="BA8" s="11">
        <f t="shared" si="2"/>
        <v>0</v>
      </c>
      <c r="BB8" s="11">
        <f t="shared" si="3"/>
        <v>0</v>
      </c>
      <c r="BC8" s="11">
        <f t="shared" si="4"/>
        <v>0</v>
      </c>
      <c r="BD8" s="11">
        <f t="shared" si="5"/>
        <v>0</v>
      </c>
      <c r="BE8" s="11">
        <f t="shared" si="6"/>
        <v>0</v>
      </c>
      <c r="BF8" s="11">
        <f t="shared" si="7"/>
        <v>0</v>
      </c>
      <c r="BG8" s="11">
        <f t="shared" si="8"/>
        <v>0</v>
      </c>
      <c r="BH8" s="11">
        <f t="shared" si="9"/>
        <v>0</v>
      </c>
      <c r="BJ8" s="22" t="s">
        <v>21</v>
      </c>
      <c r="BK8" s="26">
        <v>0</v>
      </c>
      <c r="BL8" s="27">
        <v>0</v>
      </c>
      <c r="BM8" s="27">
        <v>0</v>
      </c>
      <c r="BN8" s="27">
        <v>0</v>
      </c>
      <c r="BO8" s="27">
        <v>0</v>
      </c>
      <c r="BP8" s="27">
        <v>0</v>
      </c>
      <c r="BQ8" s="27">
        <v>0</v>
      </c>
      <c r="BR8" s="28">
        <v>0</v>
      </c>
    </row>
    <row r="9" spans="1:70" x14ac:dyDescent="0.2">
      <c r="P9" s="1" t="str">
        <f t="shared" si="10"/>
        <v/>
      </c>
      <c r="Q9" s="1">
        <f t="shared" si="11"/>
        <v>0</v>
      </c>
      <c r="R9" s="1">
        <f t="shared" si="12"/>
        <v>0</v>
      </c>
      <c r="S9" s="1">
        <f t="shared" si="13"/>
        <v>0</v>
      </c>
      <c r="T9" s="1">
        <f t="shared" si="14"/>
        <v>0</v>
      </c>
      <c r="U9" s="1" t="str">
        <f t="shared" si="15"/>
        <v/>
      </c>
      <c r="V9" s="4">
        <v>3</v>
      </c>
      <c r="W9" s="3" t="str">
        <f t="shared" si="16"/>
        <v>N. FITZ SIMON</v>
      </c>
      <c r="X9" s="4" t="s">
        <v>7</v>
      </c>
      <c r="Y9" s="3" t="str">
        <f t="shared" si="17"/>
        <v>D. Y B. V. DEL DIQUE</v>
      </c>
      <c r="Z9" s="4">
        <v>10</v>
      </c>
      <c r="AA9" s="1" t="str">
        <f t="shared" si="18"/>
        <v/>
      </c>
      <c r="AB9" s="1">
        <f t="shared" si="19"/>
        <v>0</v>
      </c>
      <c r="AC9" s="1">
        <f t="shared" si="20"/>
        <v>0</v>
      </c>
      <c r="AD9" s="1">
        <f t="shared" si="21"/>
        <v>0</v>
      </c>
      <c r="AE9" s="1">
        <f t="shared" si="22"/>
        <v>0</v>
      </c>
      <c r="AV9" s="4">
        <v>5</v>
      </c>
      <c r="AW9" s="15">
        <v>24</v>
      </c>
      <c r="AX9" s="3" t="str">
        <f>INDEX(tclubes[],MATCH(AW9,tclubes[codigo],0),2)</f>
        <v>U.D.C.I.S.A.</v>
      </c>
      <c r="AY9" s="4">
        <f t="shared" si="0"/>
        <v>6</v>
      </c>
      <c r="AZ9" s="4">
        <f t="shared" si="1"/>
        <v>6</v>
      </c>
      <c r="BA9" s="11">
        <f t="shared" si="2"/>
        <v>0</v>
      </c>
      <c r="BB9" s="11">
        <f t="shared" si="3"/>
        <v>0</v>
      </c>
      <c r="BC9" s="11">
        <f t="shared" si="4"/>
        <v>0</v>
      </c>
      <c r="BD9" s="11">
        <f t="shared" si="5"/>
        <v>0</v>
      </c>
      <c r="BE9" s="11">
        <f t="shared" si="6"/>
        <v>0</v>
      </c>
      <c r="BF9" s="11">
        <f t="shared" si="7"/>
        <v>0</v>
      </c>
      <c r="BG9" s="11">
        <f t="shared" si="8"/>
        <v>0</v>
      </c>
      <c r="BH9" s="11">
        <f t="shared" si="9"/>
        <v>0</v>
      </c>
      <c r="BJ9" s="22" t="s">
        <v>33</v>
      </c>
      <c r="BK9" s="26">
        <v>0</v>
      </c>
      <c r="BL9" s="27">
        <v>0</v>
      </c>
      <c r="BM9" s="27">
        <v>0</v>
      </c>
      <c r="BN9" s="27">
        <v>0</v>
      </c>
      <c r="BO9" s="27">
        <v>0</v>
      </c>
      <c r="BP9" s="27">
        <v>0</v>
      </c>
      <c r="BQ9" s="27">
        <v>0</v>
      </c>
      <c r="BR9" s="28">
        <v>0</v>
      </c>
    </row>
    <row r="10" spans="1:70" x14ac:dyDescent="0.2">
      <c r="P10" s="1" t="str">
        <f t="shared" si="10"/>
        <v/>
      </c>
      <c r="Q10" s="1">
        <f t="shared" si="11"/>
        <v>0</v>
      </c>
      <c r="R10" s="1">
        <f t="shared" si="12"/>
        <v>0</v>
      </c>
      <c r="S10" s="1">
        <f t="shared" si="13"/>
        <v>0</v>
      </c>
      <c r="T10" s="1">
        <f t="shared" si="14"/>
        <v>0</v>
      </c>
      <c r="U10" s="1" t="str">
        <f t="shared" si="15"/>
        <v/>
      </c>
      <c r="V10" s="4">
        <v>4</v>
      </c>
      <c r="W10" s="3" t="str">
        <f t="shared" si="16"/>
        <v>DEP. ITALIANO</v>
      </c>
      <c r="X10" s="4" t="s">
        <v>7</v>
      </c>
      <c r="Y10" s="3" t="str">
        <f t="shared" si="17"/>
        <v>DEP. INDEPENDIENTE</v>
      </c>
      <c r="Z10" s="4">
        <v>9</v>
      </c>
      <c r="AA10" s="1" t="str">
        <f t="shared" si="18"/>
        <v/>
      </c>
      <c r="AB10" s="1">
        <f t="shared" si="19"/>
        <v>0</v>
      </c>
      <c r="AC10" s="1">
        <f t="shared" si="20"/>
        <v>0</v>
      </c>
      <c r="AD10" s="1">
        <f t="shared" si="21"/>
        <v>0</v>
      </c>
      <c r="AE10" s="1">
        <f t="shared" si="22"/>
        <v>0</v>
      </c>
      <c r="AV10" s="4">
        <v>6</v>
      </c>
      <c r="AW10" s="15">
        <v>1</v>
      </c>
      <c r="AX10" s="3" t="str">
        <f>INDEX(tclubes[],MATCH(AW10,tclubes[codigo],0),2)</f>
        <v>ARGENTINO COLONIAL</v>
      </c>
      <c r="AY10" s="4">
        <f t="shared" si="0"/>
        <v>6</v>
      </c>
      <c r="AZ10" s="4">
        <f t="shared" si="1"/>
        <v>6</v>
      </c>
      <c r="BA10" s="11">
        <f t="shared" si="2"/>
        <v>0</v>
      </c>
      <c r="BB10" s="11">
        <f t="shared" si="3"/>
        <v>0</v>
      </c>
      <c r="BC10" s="11">
        <f t="shared" si="4"/>
        <v>0</v>
      </c>
      <c r="BD10" s="11">
        <f t="shared" si="5"/>
        <v>0</v>
      </c>
      <c r="BE10" s="11">
        <f t="shared" si="6"/>
        <v>0</v>
      </c>
      <c r="BF10" s="11">
        <f t="shared" si="7"/>
        <v>0</v>
      </c>
      <c r="BG10" s="11">
        <f t="shared" si="8"/>
        <v>0</v>
      </c>
      <c r="BH10" s="11">
        <f t="shared" si="9"/>
        <v>0</v>
      </c>
      <c r="BJ10" s="22" t="s">
        <v>22</v>
      </c>
      <c r="BK10" s="26">
        <v>0</v>
      </c>
      <c r="BL10" s="27">
        <v>0</v>
      </c>
      <c r="BM10" s="27">
        <v>0</v>
      </c>
      <c r="BN10" s="27">
        <v>0</v>
      </c>
      <c r="BO10" s="27">
        <v>0</v>
      </c>
      <c r="BP10" s="27">
        <v>0</v>
      </c>
      <c r="BQ10" s="27">
        <v>0</v>
      </c>
      <c r="BR10" s="28">
        <v>0</v>
      </c>
    </row>
    <row r="11" spans="1:70" x14ac:dyDescent="0.2">
      <c r="P11" s="1" t="str">
        <f t="shared" si="10"/>
        <v/>
      </c>
      <c r="Q11" s="1">
        <f t="shared" si="11"/>
        <v>0</v>
      </c>
      <c r="R11" s="1">
        <f t="shared" si="12"/>
        <v>0</v>
      </c>
      <c r="S11" s="1">
        <f t="shared" si="13"/>
        <v>0</v>
      </c>
      <c r="T11" s="1">
        <f t="shared" si="14"/>
        <v>0</v>
      </c>
      <c r="U11" s="1" t="str">
        <f t="shared" si="15"/>
        <v/>
      </c>
      <c r="V11" s="4">
        <v>5</v>
      </c>
      <c r="W11" s="3" t="str">
        <f t="shared" si="16"/>
        <v>U.D.C.I.S.A.</v>
      </c>
      <c r="X11" s="4" t="s">
        <v>7</v>
      </c>
      <c r="Y11" s="3" t="str">
        <f t="shared" si="17"/>
        <v>ATL. INDEPENDIENTE</v>
      </c>
      <c r="Z11" s="4">
        <v>8</v>
      </c>
      <c r="AA11" s="1" t="str">
        <f t="shared" si="18"/>
        <v/>
      </c>
      <c r="AB11" s="1">
        <f t="shared" si="19"/>
        <v>0</v>
      </c>
      <c r="AC11" s="1">
        <f t="shared" si="20"/>
        <v>0</v>
      </c>
      <c r="AD11" s="1">
        <f t="shared" si="21"/>
        <v>0</v>
      </c>
      <c r="AE11" s="1">
        <f t="shared" si="22"/>
        <v>0</v>
      </c>
      <c r="AV11" s="4">
        <v>7</v>
      </c>
      <c r="AW11" s="15">
        <v>3</v>
      </c>
      <c r="AX11" s="3" t="str">
        <f>INDEX(tclubes[],MATCH(AW11,tclubes[codigo],0),2)</f>
        <v>ATL. ASCASUBI</v>
      </c>
      <c r="AY11" s="4">
        <f t="shared" si="0"/>
        <v>6</v>
      </c>
      <c r="AZ11" s="4">
        <f t="shared" si="1"/>
        <v>6</v>
      </c>
      <c r="BA11" s="11">
        <f t="shared" si="2"/>
        <v>0</v>
      </c>
      <c r="BB11" s="11">
        <f t="shared" si="3"/>
        <v>0</v>
      </c>
      <c r="BC11" s="11">
        <f t="shared" si="4"/>
        <v>0</v>
      </c>
      <c r="BD11" s="11">
        <f t="shared" si="5"/>
        <v>0</v>
      </c>
      <c r="BE11" s="11">
        <f t="shared" si="6"/>
        <v>0</v>
      </c>
      <c r="BF11" s="11">
        <f t="shared" si="7"/>
        <v>0</v>
      </c>
      <c r="BG11" s="11">
        <f t="shared" si="8"/>
        <v>0</v>
      </c>
      <c r="BH11" s="11">
        <f t="shared" si="9"/>
        <v>0</v>
      </c>
      <c r="BJ11" s="22" t="s">
        <v>28</v>
      </c>
      <c r="BK11" s="26">
        <v>0</v>
      </c>
      <c r="BL11" s="27">
        <v>0</v>
      </c>
      <c r="BM11" s="27">
        <v>0</v>
      </c>
      <c r="BN11" s="27">
        <v>0</v>
      </c>
      <c r="BO11" s="27">
        <v>0</v>
      </c>
      <c r="BP11" s="27">
        <v>0</v>
      </c>
      <c r="BQ11" s="27">
        <v>0</v>
      </c>
      <c r="BR11" s="28">
        <v>0</v>
      </c>
    </row>
    <row r="12" spans="1:70" x14ac:dyDescent="0.2">
      <c r="P12" s="1" t="str">
        <f>IF(AND(Q12=1,AB12=1),1,"")</f>
        <v/>
      </c>
      <c r="Q12" s="1">
        <f>IF(U12&lt;&gt;"",1,0)</f>
        <v>0</v>
      </c>
      <c r="R12" s="1">
        <f>IF(P12=1,IF(U12&gt;AA12,1,0),0)</f>
        <v>0</v>
      </c>
      <c r="S12" s="1">
        <f>IF(P12=1,IF(U12=AA12,1,0),0)</f>
        <v>0</v>
      </c>
      <c r="T12" s="1">
        <f>IF(P12=1,IF(U12&lt;AA12,1,0),0)</f>
        <v>0</v>
      </c>
      <c r="U12" s="1" t="str">
        <f>IF(COUNT(A12:O12)&gt;0,COUNT(A12:O12),"")</f>
        <v/>
      </c>
      <c r="V12" s="4">
        <v>6</v>
      </c>
      <c r="W12" s="3" t="str">
        <f t="shared" si="16"/>
        <v>ARGENTINO COLONIAL</v>
      </c>
      <c r="X12" s="4" t="s">
        <v>7</v>
      </c>
      <c r="Y12" s="3" t="str">
        <f t="shared" si="17"/>
        <v>ATL. ASCASUBI</v>
      </c>
      <c r="Z12" s="4">
        <v>7</v>
      </c>
      <c r="AA12" s="1" t="str">
        <f>IF(COUNT(AF12:AT12)&gt;0,COUNT(AF12:AT12),"")</f>
        <v/>
      </c>
      <c r="AB12" s="1">
        <f t="shared" si="19"/>
        <v>0</v>
      </c>
      <c r="AC12" s="1">
        <f>IF(P12=1,IF(AA12&gt;U12,1,0),0)</f>
        <v>0</v>
      </c>
      <c r="AD12" s="1">
        <f>IF(P12=1,IF(AA12=U12,1,0),0)</f>
        <v>0</v>
      </c>
      <c r="AE12" s="1">
        <f>IF(P12=1,IF(AA12&lt;U12,1,0),0)</f>
        <v>0</v>
      </c>
      <c r="AV12" s="4">
        <v>8</v>
      </c>
      <c r="AW12" s="15">
        <v>6</v>
      </c>
      <c r="AX12" s="3" t="str">
        <f>INDEX(tclubes[],MATCH(AW12,tclubes[codigo],0),2)</f>
        <v>ATL. INDEPENDIENTE</v>
      </c>
      <c r="AY12" s="4">
        <f t="shared" si="0"/>
        <v>6</v>
      </c>
      <c r="AZ12" s="4">
        <f t="shared" si="1"/>
        <v>6</v>
      </c>
      <c r="BA12" s="11">
        <f t="shared" si="2"/>
        <v>0</v>
      </c>
      <c r="BB12" s="11">
        <f t="shared" si="3"/>
        <v>0</v>
      </c>
      <c r="BC12" s="11">
        <f t="shared" si="4"/>
        <v>0</v>
      </c>
      <c r="BD12" s="11">
        <f t="shared" si="5"/>
        <v>0</v>
      </c>
      <c r="BE12" s="11">
        <f t="shared" si="6"/>
        <v>0</v>
      </c>
      <c r="BF12" s="11">
        <f t="shared" si="7"/>
        <v>0</v>
      </c>
      <c r="BG12" s="11">
        <f t="shared" si="8"/>
        <v>0</v>
      </c>
      <c r="BH12" s="11">
        <f t="shared" si="9"/>
        <v>0</v>
      </c>
      <c r="BJ12" s="22" t="s">
        <v>23</v>
      </c>
      <c r="BK12" s="26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8">
        <v>0</v>
      </c>
    </row>
    <row r="13" spans="1:70" x14ac:dyDescent="0.2">
      <c r="V13" s="6"/>
      <c r="W13" s="6"/>
      <c r="X13" s="6"/>
      <c r="Y13" s="6"/>
      <c r="Z13" s="6"/>
      <c r="AV13" s="4">
        <v>9</v>
      </c>
      <c r="AW13" s="15">
        <v>14</v>
      </c>
      <c r="AX13" s="3" t="str">
        <f>INDEX(tclubes[],MATCH(AW13,tclubes[codigo],0),2)</f>
        <v>DEP. INDEPENDIENTE</v>
      </c>
      <c r="AY13" s="4">
        <f t="shared" si="0"/>
        <v>6</v>
      </c>
      <c r="AZ13" s="4">
        <f t="shared" si="1"/>
        <v>6</v>
      </c>
      <c r="BA13" s="11">
        <f t="shared" si="2"/>
        <v>0</v>
      </c>
      <c r="BB13" s="11">
        <f t="shared" si="3"/>
        <v>0</v>
      </c>
      <c r="BC13" s="11">
        <f t="shared" si="4"/>
        <v>0</v>
      </c>
      <c r="BD13" s="11">
        <f t="shared" si="5"/>
        <v>0</v>
      </c>
      <c r="BE13" s="11">
        <f t="shared" si="6"/>
        <v>0</v>
      </c>
      <c r="BF13" s="11">
        <f t="shared" si="7"/>
        <v>0</v>
      </c>
      <c r="BG13" s="11">
        <f t="shared" si="8"/>
        <v>0</v>
      </c>
      <c r="BH13" s="11">
        <f t="shared" si="9"/>
        <v>0</v>
      </c>
      <c r="BJ13" s="22" t="s">
        <v>30</v>
      </c>
      <c r="BK13" s="26">
        <v>0</v>
      </c>
      <c r="BL13" s="27">
        <v>0</v>
      </c>
      <c r="BM13" s="27">
        <v>0</v>
      </c>
      <c r="BN13" s="27">
        <v>0</v>
      </c>
      <c r="BO13" s="27">
        <v>0</v>
      </c>
      <c r="BP13" s="27">
        <v>0</v>
      </c>
      <c r="BQ13" s="27">
        <v>0</v>
      </c>
      <c r="BR13" s="28">
        <v>0</v>
      </c>
    </row>
    <row r="14" spans="1:70" x14ac:dyDescent="0.2">
      <c r="V14" s="14"/>
      <c r="W14" s="12" t="s">
        <v>4</v>
      </c>
      <c r="X14" s="13"/>
      <c r="Y14" s="40">
        <f>Y4+7</f>
        <v>45074</v>
      </c>
      <c r="Z14" s="44"/>
      <c r="AV14" s="4">
        <v>10</v>
      </c>
      <c r="AW14" s="15">
        <v>12</v>
      </c>
      <c r="AX14" s="3" t="str">
        <f>INDEX(tclubes[],MATCH(AW14,tclubes[codigo],0),2)</f>
        <v>D. Y B. V. DEL DIQUE</v>
      </c>
      <c r="AY14" s="4">
        <f t="shared" si="0"/>
        <v>6</v>
      </c>
      <c r="AZ14" s="4">
        <f t="shared" si="1"/>
        <v>6</v>
      </c>
      <c r="BA14" s="11">
        <f t="shared" si="2"/>
        <v>0</v>
      </c>
      <c r="BB14" s="11">
        <f t="shared" si="3"/>
        <v>0</v>
      </c>
      <c r="BC14" s="11">
        <f t="shared" si="4"/>
        <v>0</v>
      </c>
      <c r="BD14" s="11">
        <f t="shared" si="5"/>
        <v>0</v>
      </c>
      <c r="BE14" s="11">
        <f t="shared" si="6"/>
        <v>0</v>
      </c>
      <c r="BF14" s="11">
        <f t="shared" si="7"/>
        <v>0</v>
      </c>
      <c r="BG14" s="11">
        <f t="shared" si="8"/>
        <v>0</v>
      </c>
      <c r="BH14" s="11">
        <f t="shared" si="9"/>
        <v>0</v>
      </c>
      <c r="BJ14" s="22" t="s">
        <v>24</v>
      </c>
      <c r="BK14" s="26">
        <v>0</v>
      </c>
      <c r="BL14" s="27">
        <v>0</v>
      </c>
      <c r="BM14" s="27">
        <v>0</v>
      </c>
      <c r="BN14" s="27">
        <v>0</v>
      </c>
      <c r="BO14" s="27">
        <v>0</v>
      </c>
      <c r="BP14" s="27">
        <v>0</v>
      </c>
      <c r="BQ14" s="27">
        <v>0</v>
      </c>
      <c r="BR14" s="28">
        <v>0</v>
      </c>
    </row>
    <row r="15" spans="1:70" x14ac:dyDescent="0.2">
      <c r="V15" s="2" t="s">
        <v>0</v>
      </c>
      <c r="W15" s="2" t="s">
        <v>1</v>
      </c>
      <c r="X15" s="37" t="s">
        <v>7</v>
      </c>
      <c r="Y15" s="2" t="s">
        <v>2</v>
      </c>
      <c r="Z15" s="39" t="s">
        <v>0</v>
      </c>
      <c r="AV15" s="4">
        <v>11</v>
      </c>
      <c r="AW15" s="15">
        <v>17</v>
      </c>
      <c r="AX15" s="3" t="str">
        <f>INDEX(tclubes[],MATCH(AW15,tclubes[codigo],0),2)</f>
        <v>S. Y D. VILLA G. BELGRANO</v>
      </c>
      <c r="AY15" s="4">
        <f t="shared" si="0"/>
        <v>6</v>
      </c>
      <c r="AZ15" s="4">
        <f t="shared" si="1"/>
        <v>6</v>
      </c>
      <c r="BA15" s="11">
        <f>BC15*3+BD15</f>
        <v>0</v>
      </c>
      <c r="BB15" s="11">
        <f t="shared" si="3"/>
        <v>0</v>
      </c>
      <c r="BC15" s="11">
        <f t="shared" si="4"/>
        <v>0</v>
      </c>
      <c r="BD15" s="11">
        <f t="shared" si="5"/>
        <v>0</v>
      </c>
      <c r="BE15" s="11">
        <f t="shared" si="6"/>
        <v>0</v>
      </c>
      <c r="BF15" s="11">
        <f t="shared" si="7"/>
        <v>0</v>
      </c>
      <c r="BG15" s="11">
        <f t="shared" si="8"/>
        <v>0</v>
      </c>
      <c r="BH15" s="11">
        <f>BF15-BG15</f>
        <v>0</v>
      </c>
      <c r="BJ15" s="22" t="s">
        <v>32</v>
      </c>
      <c r="BK15" s="26">
        <v>0</v>
      </c>
      <c r="BL15" s="27">
        <v>0</v>
      </c>
      <c r="BM15" s="27">
        <v>0</v>
      </c>
      <c r="BN15" s="27">
        <v>0</v>
      </c>
      <c r="BO15" s="27">
        <v>0</v>
      </c>
      <c r="BP15" s="27">
        <v>0</v>
      </c>
      <c r="BQ15" s="27">
        <v>0</v>
      </c>
      <c r="BR15" s="28">
        <v>0</v>
      </c>
    </row>
    <row r="16" spans="1:70" x14ac:dyDescent="0.2">
      <c r="P16" s="1" t="str">
        <f t="shared" ref="P16:P22" si="23">IF(AND(Q16=1,AB16=1),1,"")</f>
        <v/>
      </c>
      <c r="Q16" s="1">
        <f t="shared" ref="Q16:Q22" si="24">IF(U16&lt;&gt;"",1,0)</f>
        <v>0</v>
      </c>
      <c r="R16" s="1">
        <f t="shared" ref="R16:R22" si="25">IF(P16=1,IF(U16&gt;AA16,1,0),0)</f>
        <v>0</v>
      </c>
      <c r="S16" s="1">
        <f t="shared" ref="S16:S22" si="26">IF(P16=1,IF(U16=AA16,1,0),0)</f>
        <v>0</v>
      </c>
      <c r="T16" s="1">
        <f t="shared" ref="T16:T22" si="27">IF(P16=1,IF(U16&lt;AA16,1,0),0)</f>
        <v>0</v>
      </c>
      <c r="U16" s="1" t="str">
        <f t="shared" ref="U16:U22" si="28">IF(COUNT(A16:O16)&gt;0,COUNT(A16:O16),"")</f>
        <v/>
      </c>
      <c r="V16" s="4">
        <v>6</v>
      </c>
      <c r="W16" s="3" t="str">
        <f t="shared" ref="W16:W22" si="29">LOOKUP(V16,$AV$5:$AX$18,$AX$5:$AX$18)</f>
        <v>ARGENTINO COLONIAL</v>
      </c>
      <c r="X16" s="4" t="s">
        <v>7</v>
      </c>
      <c r="Y16" s="3" t="str">
        <f t="shared" ref="Y16:Y22" si="30">LOOKUP(Z16,$AV$5:$AX$18,$AX$5:$AX$18)</f>
        <v>LIBRE</v>
      </c>
      <c r="Z16" s="4">
        <v>14</v>
      </c>
      <c r="AA16" s="1" t="str">
        <f t="shared" ref="AA16:AA22" si="31">IF(COUNT(AF16:AT16)&gt;0,COUNT(AF16:AT16),"")</f>
        <v/>
      </c>
      <c r="AB16" s="1">
        <f t="shared" ref="AB16:AB22" si="32">IF(AA16&lt;&gt;"",1,0)</f>
        <v>0</v>
      </c>
      <c r="AC16" s="1">
        <f t="shared" ref="AC16:AC22" si="33">IF(P16=1,IF(AA16&gt;U16,1,0),0)</f>
        <v>0</v>
      </c>
      <c r="AD16" s="1">
        <f t="shared" ref="AD16:AD22" si="34">IF(P16=1,IF(AA16=U16,1,0),0)</f>
        <v>0</v>
      </c>
      <c r="AE16" s="1">
        <f t="shared" ref="AE16:AE22" si="35">IF(P16=1,IF(AA16&lt;U16,1,0),0)</f>
        <v>0</v>
      </c>
      <c r="AV16" s="4">
        <v>12</v>
      </c>
      <c r="AW16" s="15">
        <v>25</v>
      </c>
      <c r="AX16" s="3" t="str">
        <f>INDEX(tclubes[],MATCH(AW16,tclubes[codigo],0),2)</f>
        <v>JUVENTUD ALIANZA</v>
      </c>
      <c r="AY16" s="4">
        <f t="shared" si="0"/>
        <v>6</v>
      </c>
      <c r="AZ16" s="4">
        <f t="shared" si="1"/>
        <v>6</v>
      </c>
      <c r="BA16" s="11">
        <f>BC16*3+BD16</f>
        <v>0</v>
      </c>
      <c r="BB16" s="11">
        <f t="shared" si="3"/>
        <v>0</v>
      </c>
      <c r="BC16" s="11">
        <f t="shared" si="4"/>
        <v>0</v>
      </c>
      <c r="BD16" s="11">
        <f t="shared" si="5"/>
        <v>0</v>
      </c>
      <c r="BE16" s="11">
        <f t="shared" si="6"/>
        <v>0</v>
      </c>
      <c r="BF16" s="11">
        <f t="shared" si="7"/>
        <v>0</v>
      </c>
      <c r="BG16" s="11">
        <f t="shared" si="8"/>
        <v>0</v>
      </c>
      <c r="BH16" s="11">
        <f>BF16-BG16</f>
        <v>0</v>
      </c>
      <c r="BJ16" s="22" t="s">
        <v>25</v>
      </c>
      <c r="BK16" s="26">
        <v>0</v>
      </c>
      <c r="BL16" s="27">
        <v>0</v>
      </c>
      <c r="BM16" s="27">
        <v>0</v>
      </c>
      <c r="BN16" s="27">
        <v>0</v>
      </c>
      <c r="BO16" s="27">
        <v>0</v>
      </c>
      <c r="BP16" s="27">
        <v>0</v>
      </c>
      <c r="BQ16" s="27">
        <v>0</v>
      </c>
      <c r="BR16" s="28">
        <v>0</v>
      </c>
    </row>
    <row r="17" spans="16:70" x14ac:dyDescent="0.2">
      <c r="P17" s="1" t="str">
        <f t="shared" si="23"/>
        <v/>
      </c>
      <c r="Q17" s="1">
        <f t="shared" si="24"/>
        <v>0</v>
      </c>
      <c r="R17" s="1">
        <f t="shared" si="25"/>
        <v>0</v>
      </c>
      <c r="S17" s="1">
        <f t="shared" si="26"/>
        <v>0</v>
      </c>
      <c r="T17" s="1">
        <f t="shared" si="27"/>
        <v>0</v>
      </c>
      <c r="U17" s="1" t="str">
        <f t="shared" si="28"/>
        <v/>
      </c>
      <c r="V17" s="4">
        <v>7</v>
      </c>
      <c r="W17" s="3" t="str">
        <f t="shared" si="29"/>
        <v>ATL. ASCASUBI</v>
      </c>
      <c r="X17" s="5" t="s">
        <v>7</v>
      </c>
      <c r="Y17" s="3" t="str">
        <f t="shared" si="30"/>
        <v>U.D.C.I.S.A.</v>
      </c>
      <c r="Z17" s="4">
        <v>5</v>
      </c>
      <c r="AA17" s="1" t="str">
        <f t="shared" si="31"/>
        <v/>
      </c>
      <c r="AB17" s="1">
        <f t="shared" si="32"/>
        <v>0</v>
      </c>
      <c r="AC17" s="1">
        <f t="shared" si="33"/>
        <v>0</v>
      </c>
      <c r="AD17" s="1">
        <f t="shared" si="34"/>
        <v>0</v>
      </c>
      <c r="AE17" s="1">
        <f t="shared" si="35"/>
        <v>0</v>
      </c>
      <c r="AV17" s="4">
        <v>13</v>
      </c>
      <c r="AW17" s="15">
        <v>7</v>
      </c>
      <c r="AX17" s="3" t="str">
        <f>INDEX(tclubes[],MATCH(AW17,tclubes[codigo],0),2)</f>
        <v>ATL. TALLERES</v>
      </c>
      <c r="AY17" s="4">
        <f t="shared" si="0"/>
        <v>6</v>
      </c>
      <c r="AZ17" s="4">
        <f t="shared" si="1"/>
        <v>6</v>
      </c>
      <c r="BA17" s="11">
        <f>BC17*3+BD17</f>
        <v>0</v>
      </c>
      <c r="BB17" s="11">
        <f t="shared" si="3"/>
        <v>0</v>
      </c>
      <c r="BC17" s="11">
        <f t="shared" si="4"/>
        <v>0</v>
      </c>
      <c r="BD17" s="11">
        <f t="shared" si="5"/>
        <v>0</v>
      </c>
      <c r="BE17" s="11">
        <f t="shared" si="6"/>
        <v>0</v>
      </c>
      <c r="BF17" s="11">
        <f t="shared" si="7"/>
        <v>0</v>
      </c>
      <c r="BG17" s="11">
        <f t="shared" si="8"/>
        <v>0</v>
      </c>
      <c r="BH17" s="11">
        <f>BF17-BG17</f>
        <v>0</v>
      </c>
      <c r="BJ17" s="22" t="s">
        <v>20</v>
      </c>
      <c r="BK17" s="26">
        <v>0</v>
      </c>
      <c r="BL17" s="27">
        <v>0</v>
      </c>
      <c r="BM17" s="27">
        <v>0</v>
      </c>
      <c r="BN17" s="27">
        <v>0</v>
      </c>
      <c r="BO17" s="27">
        <v>0</v>
      </c>
      <c r="BP17" s="27">
        <v>0</v>
      </c>
      <c r="BQ17" s="27">
        <v>0</v>
      </c>
      <c r="BR17" s="28">
        <v>0</v>
      </c>
    </row>
    <row r="18" spans="16:70" x14ac:dyDescent="0.2">
      <c r="P18" s="1" t="str">
        <f t="shared" si="23"/>
        <v/>
      </c>
      <c r="Q18" s="1">
        <f t="shared" si="24"/>
        <v>0</v>
      </c>
      <c r="R18" s="1">
        <f t="shared" si="25"/>
        <v>0</v>
      </c>
      <c r="S18" s="1">
        <f t="shared" si="26"/>
        <v>0</v>
      </c>
      <c r="T18" s="1">
        <f t="shared" si="27"/>
        <v>0</v>
      </c>
      <c r="U18" s="1" t="str">
        <f t="shared" si="28"/>
        <v/>
      </c>
      <c r="V18" s="4">
        <v>8</v>
      </c>
      <c r="W18" s="3" t="str">
        <f t="shared" si="29"/>
        <v>ATL. INDEPENDIENTE</v>
      </c>
      <c r="X18" s="4" t="s">
        <v>7</v>
      </c>
      <c r="Y18" s="3" t="str">
        <f t="shared" si="30"/>
        <v>DEP. ITALIANO</v>
      </c>
      <c r="Z18" s="4">
        <v>4</v>
      </c>
      <c r="AA18" s="1" t="str">
        <f t="shared" si="31"/>
        <v/>
      </c>
      <c r="AB18" s="1">
        <f t="shared" si="32"/>
        <v>0</v>
      </c>
      <c r="AC18" s="1">
        <f t="shared" si="33"/>
        <v>0</v>
      </c>
      <c r="AD18" s="1">
        <f t="shared" si="34"/>
        <v>0</v>
      </c>
      <c r="AE18" s="1">
        <f t="shared" si="35"/>
        <v>0</v>
      </c>
      <c r="AV18" s="4">
        <v>14</v>
      </c>
      <c r="AW18" s="15">
        <v>0</v>
      </c>
      <c r="AX18" s="3" t="str">
        <f>INDEX(tclubes[],MATCH(AW18,tclubes[codigo],0),2)</f>
        <v>LIBRE</v>
      </c>
      <c r="AY18" s="4">
        <f t="shared" si="0"/>
        <v>7</v>
      </c>
      <c r="AZ18" s="4">
        <f t="shared" si="1"/>
        <v>6</v>
      </c>
      <c r="BA18" s="11">
        <f>BC18*3+BD18</f>
        <v>0</v>
      </c>
      <c r="BB18" s="11">
        <f t="shared" si="3"/>
        <v>0</v>
      </c>
      <c r="BC18" s="11">
        <f t="shared" si="4"/>
        <v>0</v>
      </c>
      <c r="BD18" s="11">
        <f t="shared" si="5"/>
        <v>0</v>
      </c>
      <c r="BE18" s="11">
        <f t="shared" si="6"/>
        <v>0</v>
      </c>
      <c r="BF18" s="11">
        <f t="shared" si="7"/>
        <v>0</v>
      </c>
      <c r="BG18" s="11">
        <f t="shared" si="8"/>
        <v>0</v>
      </c>
      <c r="BH18" s="11">
        <f>BF18-BG18</f>
        <v>0</v>
      </c>
      <c r="BJ18" s="22" t="s">
        <v>26</v>
      </c>
      <c r="BK18" s="26">
        <v>0</v>
      </c>
      <c r="BL18" s="27">
        <v>0</v>
      </c>
      <c r="BM18" s="27">
        <v>0</v>
      </c>
      <c r="BN18" s="27">
        <v>0</v>
      </c>
      <c r="BO18" s="27">
        <v>0</v>
      </c>
      <c r="BP18" s="27">
        <v>0</v>
      </c>
      <c r="BQ18" s="27">
        <v>0</v>
      </c>
      <c r="BR18" s="28">
        <v>0</v>
      </c>
    </row>
    <row r="19" spans="16:70" x14ac:dyDescent="0.2">
      <c r="P19" s="1" t="str">
        <f t="shared" si="23"/>
        <v/>
      </c>
      <c r="Q19" s="1">
        <f t="shared" si="24"/>
        <v>0</v>
      </c>
      <c r="R19" s="1">
        <f t="shared" si="25"/>
        <v>0</v>
      </c>
      <c r="S19" s="1">
        <f t="shared" si="26"/>
        <v>0</v>
      </c>
      <c r="T19" s="1">
        <f t="shared" si="27"/>
        <v>0</v>
      </c>
      <c r="U19" s="1" t="str">
        <f t="shared" si="28"/>
        <v/>
      </c>
      <c r="V19" s="4">
        <v>9</v>
      </c>
      <c r="W19" s="3" t="str">
        <f t="shared" si="29"/>
        <v>DEP. INDEPENDIENTE</v>
      </c>
      <c r="X19" s="4" t="s">
        <v>7</v>
      </c>
      <c r="Y19" s="3" t="str">
        <f t="shared" si="30"/>
        <v>N. FITZ SIMON</v>
      </c>
      <c r="Z19" s="4">
        <v>3</v>
      </c>
      <c r="AA19" s="1" t="str">
        <f t="shared" si="31"/>
        <v/>
      </c>
      <c r="AB19" s="1">
        <f t="shared" si="32"/>
        <v>0</v>
      </c>
      <c r="AC19" s="1">
        <f t="shared" si="33"/>
        <v>0</v>
      </c>
      <c r="AD19" s="1">
        <f t="shared" si="34"/>
        <v>0</v>
      </c>
      <c r="AE19" s="1">
        <f t="shared" si="35"/>
        <v>0</v>
      </c>
      <c r="BJ19" s="32" t="s">
        <v>48</v>
      </c>
      <c r="BK19" s="29">
        <v>0</v>
      </c>
      <c r="BL19" s="30">
        <v>0</v>
      </c>
      <c r="BM19" s="30">
        <v>0</v>
      </c>
      <c r="BN19" s="30">
        <v>0</v>
      </c>
      <c r="BO19" s="30">
        <v>0</v>
      </c>
      <c r="BP19" s="30">
        <v>0</v>
      </c>
      <c r="BQ19" s="30">
        <v>0</v>
      </c>
      <c r="BR19" s="31">
        <v>0</v>
      </c>
    </row>
    <row r="20" spans="16:70" x14ac:dyDescent="0.2">
      <c r="P20" s="1" t="str">
        <f t="shared" si="23"/>
        <v/>
      </c>
      <c r="Q20" s="1">
        <f t="shared" si="24"/>
        <v>0</v>
      </c>
      <c r="R20" s="1">
        <f t="shared" si="25"/>
        <v>0</v>
      </c>
      <c r="S20" s="1">
        <f t="shared" si="26"/>
        <v>0</v>
      </c>
      <c r="T20" s="1">
        <f t="shared" si="27"/>
        <v>0</v>
      </c>
      <c r="U20" s="1" t="str">
        <f t="shared" si="28"/>
        <v/>
      </c>
      <c r="V20" s="4">
        <v>10</v>
      </c>
      <c r="W20" s="3" t="str">
        <f t="shared" si="29"/>
        <v>D. Y B. V. DEL DIQUE</v>
      </c>
      <c r="X20" s="4" t="s">
        <v>7</v>
      </c>
      <c r="Y20" s="3" t="str">
        <f t="shared" si="30"/>
        <v>ATL. RIO TERCERO</v>
      </c>
      <c r="Z20" s="4">
        <v>2</v>
      </c>
      <c r="AA20" s="1" t="str">
        <f t="shared" si="31"/>
        <v/>
      </c>
      <c r="AB20" s="1">
        <f t="shared" si="32"/>
        <v>0</v>
      </c>
      <c r="AC20" s="1">
        <f t="shared" si="33"/>
        <v>0</v>
      </c>
      <c r="AD20" s="1">
        <f t="shared" si="34"/>
        <v>0</v>
      </c>
      <c r="AE20" s="1">
        <f t="shared" si="35"/>
        <v>0</v>
      </c>
      <c r="AV20" s="58" t="s">
        <v>105</v>
      </c>
      <c r="AW20" s="58"/>
      <c r="AX20" s="58"/>
    </row>
    <row r="21" spans="16:70" x14ac:dyDescent="0.2">
      <c r="P21" s="1" t="str">
        <f t="shared" si="23"/>
        <v/>
      </c>
      <c r="Q21" s="1">
        <f t="shared" si="24"/>
        <v>0</v>
      </c>
      <c r="R21" s="1">
        <f t="shared" si="25"/>
        <v>0</v>
      </c>
      <c r="S21" s="1">
        <f t="shared" si="26"/>
        <v>0</v>
      </c>
      <c r="T21" s="1">
        <f t="shared" si="27"/>
        <v>0</v>
      </c>
      <c r="U21" s="1" t="str">
        <f t="shared" si="28"/>
        <v/>
      </c>
      <c r="V21" s="4">
        <v>11</v>
      </c>
      <c r="W21" s="3" t="str">
        <f t="shared" si="29"/>
        <v>S. Y D. VILLA G. BELGRANO</v>
      </c>
      <c r="X21" s="4" t="s">
        <v>7</v>
      </c>
      <c r="Y21" s="3" t="str">
        <f t="shared" si="30"/>
        <v>JUV. UNIDA PTA. DEL AGUA</v>
      </c>
      <c r="Z21" s="4">
        <v>1</v>
      </c>
      <c r="AA21" s="1" t="str">
        <f t="shared" si="31"/>
        <v/>
      </c>
      <c r="AB21" s="1">
        <f t="shared" si="32"/>
        <v>0</v>
      </c>
      <c r="AC21" s="1">
        <f t="shared" si="33"/>
        <v>0</v>
      </c>
      <c r="AD21" s="1">
        <f t="shared" si="34"/>
        <v>0</v>
      </c>
      <c r="AE21" s="1">
        <f t="shared" si="35"/>
        <v>0</v>
      </c>
      <c r="AV21" s="58" t="s">
        <v>106</v>
      </c>
      <c r="AW21" s="58"/>
      <c r="AX21" s="58"/>
    </row>
    <row r="22" spans="16:70" x14ac:dyDescent="0.2">
      <c r="P22" s="1" t="str">
        <f t="shared" si="23"/>
        <v/>
      </c>
      <c r="Q22" s="1">
        <f t="shared" si="24"/>
        <v>0</v>
      </c>
      <c r="R22" s="1">
        <f t="shared" si="25"/>
        <v>0</v>
      </c>
      <c r="S22" s="1">
        <f t="shared" si="26"/>
        <v>0</v>
      </c>
      <c r="T22" s="1">
        <f t="shared" si="27"/>
        <v>0</v>
      </c>
      <c r="U22" s="1" t="str">
        <f t="shared" si="28"/>
        <v/>
      </c>
      <c r="V22" s="4">
        <v>12</v>
      </c>
      <c r="W22" s="3" t="str">
        <f t="shared" si="29"/>
        <v>JUVENTUD ALIANZA</v>
      </c>
      <c r="X22" s="4" t="s">
        <v>7</v>
      </c>
      <c r="Y22" s="3" t="str">
        <f t="shared" si="30"/>
        <v>ATL. TALLERES</v>
      </c>
      <c r="Z22" s="4">
        <v>13</v>
      </c>
      <c r="AA22" s="1" t="str">
        <f t="shared" si="31"/>
        <v/>
      </c>
      <c r="AB22" s="1">
        <f t="shared" si="32"/>
        <v>0</v>
      </c>
      <c r="AC22" s="1">
        <f t="shared" si="33"/>
        <v>0</v>
      </c>
      <c r="AD22" s="1">
        <f t="shared" si="34"/>
        <v>0</v>
      </c>
      <c r="AE22" s="1">
        <f t="shared" si="35"/>
        <v>0</v>
      </c>
      <c r="AV22" s="58" t="s">
        <v>107</v>
      </c>
      <c r="AW22" s="58"/>
      <c r="AX22" s="58"/>
    </row>
    <row r="23" spans="16:70" x14ac:dyDescent="0.2">
      <c r="V23" s="6"/>
      <c r="W23" s="7"/>
      <c r="X23" s="6"/>
      <c r="Y23" s="7"/>
      <c r="Z23" s="6"/>
    </row>
    <row r="24" spans="16:70" x14ac:dyDescent="0.2">
      <c r="V24" s="14"/>
      <c r="W24" s="12" t="s">
        <v>5</v>
      </c>
      <c r="X24" s="13"/>
      <c r="Y24" s="40">
        <f>Y14+7</f>
        <v>45081</v>
      </c>
      <c r="Z24" s="44"/>
    </row>
    <row r="25" spans="16:70" x14ac:dyDescent="0.2">
      <c r="V25" s="2" t="s">
        <v>0</v>
      </c>
      <c r="W25" s="2" t="s">
        <v>1</v>
      </c>
      <c r="X25" s="37" t="s">
        <v>7</v>
      </c>
      <c r="Y25" s="2" t="s">
        <v>2</v>
      </c>
      <c r="Z25" s="39" t="s">
        <v>0</v>
      </c>
    </row>
    <row r="26" spans="16:70" x14ac:dyDescent="0.2">
      <c r="P26" s="1" t="str">
        <f t="shared" ref="P26:P32" si="36">IF(AND(Q26=1,AB26=1),1,"")</f>
        <v/>
      </c>
      <c r="Q26" s="1">
        <f t="shared" ref="Q26:Q32" si="37">IF(U26&lt;&gt;"",1,0)</f>
        <v>0</v>
      </c>
      <c r="R26" s="1">
        <f t="shared" ref="R26:R32" si="38">IF(P26=1,IF(U26&gt;AA26,1,0),0)</f>
        <v>0</v>
      </c>
      <c r="S26" s="1">
        <f t="shared" ref="S26:S32" si="39">IF(P26=1,IF(U26=AA26,1,0),0)</f>
        <v>0</v>
      </c>
      <c r="T26" s="1">
        <f t="shared" ref="T26:T32" si="40">IF(P26=1,IF(U26&lt;AA26,1,0),0)</f>
        <v>0</v>
      </c>
      <c r="U26" s="1" t="str">
        <f t="shared" ref="U26:U32" si="41">IF(COUNT(A26:O26)&gt;0,COUNT(A26:O26),"")</f>
        <v/>
      </c>
      <c r="V26" s="4">
        <v>14</v>
      </c>
      <c r="W26" s="3" t="str">
        <f t="shared" ref="W26:W32" si="42">LOOKUP(V26,$AV$5:$AX$18,$AX$5:$AX$18)</f>
        <v>LIBRE</v>
      </c>
      <c r="X26" s="4" t="s">
        <v>7</v>
      </c>
      <c r="Y26" s="3" t="str">
        <f t="shared" ref="Y26:Y32" si="43">LOOKUP(Z26,$AV$5:$AX$18,$AX$5:$AX$18)</f>
        <v>JUVENTUD ALIANZA</v>
      </c>
      <c r="Z26" s="4">
        <v>12</v>
      </c>
      <c r="AA26" s="1" t="str">
        <f t="shared" ref="AA26:AA32" si="44">IF(COUNT(AF26:AT26)&gt;0,COUNT(AF26:AT26),"")</f>
        <v/>
      </c>
      <c r="AB26" s="1">
        <f t="shared" ref="AB26:AB32" si="45">IF(AA26&lt;&gt;"",1,0)</f>
        <v>0</v>
      </c>
      <c r="AC26" s="1">
        <f t="shared" ref="AC26:AC32" si="46">IF(P26=1,IF(AA26&gt;U26,1,0),0)</f>
        <v>0</v>
      </c>
      <c r="AD26" s="1">
        <f t="shared" ref="AD26:AD32" si="47">IF(P26=1,IF(AA26=U26,1,0),0)</f>
        <v>0</v>
      </c>
      <c r="AE26" s="1">
        <f t="shared" ref="AE26:AE32" si="48">IF(P26=1,IF(AA26&lt;U26,1,0),0)</f>
        <v>0</v>
      </c>
    </row>
    <row r="27" spans="16:70" x14ac:dyDescent="0.2">
      <c r="P27" s="1" t="str">
        <f t="shared" si="36"/>
        <v/>
      </c>
      <c r="Q27" s="1">
        <f t="shared" si="37"/>
        <v>0</v>
      </c>
      <c r="R27" s="1">
        <f t="shared" si="38"/>
        <v>0</v>
      </c>
      <c r="S27" s="1">
        <f t="shared" si="39"/>
        <v>0</v>
      </c>
      <c r="T27" s="1">
        <f t="shared" si="40"/>
        <v>0</v>
      </c>
      <c r="U27" s="1" t="str">
        <f t="shared" si="41"/>
        <v/>
      </c>
      <c r="V27" s="4">
        <v>13</v>
      </c>
      <c r="W27" s="3" t="str">
        <f t="shared" si="42"/>
        <v>ATL. TALLERES</v>
      </c>
      <c r="X27" s="4" t="s">
        <v>7</v>
      </c>
      <c r="Y27" s="3" t="str">
        <f t="shared" si="43"/>
        <v>S. Y D. VILLA G. BELGRANO</v>
      </c>
      <c r="Z27" s="4">
        <v>11</v>
      </c>
      <c r="AA27" s="1" t="str">
        <f t="shared" si="44"/>
        <v/>
      </c>
      <c r="AB27" s="1">
        <f t="shared" si="45"/>
        <v>0</v>
      </c>
      <c r="AC27" s="1">
        <f t="shared" si="46"/>
        <v>0</v>
      </c>
      <c r="AD27" s="1">
        <f t="shared" si="47"/>
        <v>0</v>
      </c>
      <c r="AE27" s="1">
        <f t="shared" si="48"/>
        <v>0</v>
      </c>
    </row>
    <row r="28" spans="16:70" x14ac:dyDescent="0.2">
      <c r="P28" s="1" t="str">
        <f t="shared" si="36"/>
        <v/>
      </c>
      <c r="Q28" s="1">
        <f t="shared" si="37"/>
        <v>0</v>
      </c>
      <c r="R28" s="1">
        <f t="shared" si="38"/>
        <v>0</v>
      </c>
      <c r="S28" s="1">
        <f t="shared" si="39"/>
        <v>0</v>
      </c>
      <c r="T28" s="1">
        <f t="shared" si="40"/>
        <v>0</v>
      </c>
      <c r="U28" s="1" t="str">
        <f t="shared" si="41"/>
        <v/>
      </c>
      <c r="V28" s="4">
        <v>1</v>
      </c>
      <c r="W28" s="3" t="str">
        <f t="shared" si="42"/>
        <v>JUV. UNIDA PTA. DEL AGUA</v>
      </c>
      <c r="X28" s="5" t="s">
        <v>7</v>
      </c>
      <c r="Y28" s="3" t="str">
        <f t="shared" si="43"/>
        <v>D. Y B. V. DEL DIQUE</v>
      </c>
      <c r="Z28" s="4">
        <v>10</v>
      </c>
      <c r="AA28" s="1" t="str">
        <f t="shared" si="44"/>
        <v/>
      </c>
      <c r="AB28" s="1">
        <f t="shared" si="45"/>
        <v>0</v>
      </c>
      <c r="AC28" s="1">
        <f t="shared" si="46"/>
        <v>0</v>
      </c>
      <c r="AD28" s="1">
        <f t="shared" si="47"/>
        <v>0</v>
      </c>
      <c r="AE28" s="1">
        <f t="shared" si="48"/>
        <v>0</v>
      </c>
    </row>
    <row r="29" spans="16:70" x14ac:dyDescent="0.2">
      <c r="P29" s="1" t="str">
        <f t="shared" si="36"/>
        <v/>
      </c>
      <c r="Q29" s="1">
        <f t="shared" si="37"/>
        <v>0</v>
      </c>
      <c r="R29" s="1">
        <f t="shared" si="38"/>
        <v>0</v>
      </c>
      <c r="S29" s="1">
        <f t="shared" si="39"/>
        <v>0</v>
      </c>
      <c r="T29" s="1">
        <f t="shared" si="40"/>
        <v>0</v>
      </c>
      <c r="U29" s="1" t="str">
        <f t="shared" si="41"/>
        <v/>
      </c>
      <c r="V29" s="4">
        <v>2</v>
      </c>
      <c r="W29" s="3" t="str">
        <f t="shared" si="42"/>
        <v>ATL. RIO TERCERO</v>
      </c>
      <c r="X29" s="4" t="s">
        <v>7</v>
      </c>
      <c r="Y29" s="3" t="str">
        <f t="shared" si="43"/>
        <v>DEP. INDEPENDIENTE</v>
      </c>
      <c r="Z29" s="4">
        <v>9</v>
      </c>
      <c r="AA29" s="1" t="str">
        <f t="shared" si="44"/>
        <v/>
      </c>
      <c r="AB29" s="1">
        <f t="shared" si="45"/>
        <v>0</v>
      </c>
      <c r="AC29" s="1">
        <f t="shared" si="46"/>
        <v>0</v>
      </c>
      <c r="AD29" s="1">
        <f t="shared" si="47"/>
        <v>0</v>
      </c>
      <c r="AE29" s="1">
        <f t="shared" si="48"/>
        <v>0</v>
      </c>
    </row>
    <row r="30" spans="16:70" x14ac:dyDescent="0.2">
      <c r="P30" s="1" t="str">
        <f t="shared" si="36"/>
        <v/>
      </c>
      <c r="Q30" s="1">
        <f t="shared" si="37"/>
        <v>0</v>
      </c>
      <c r="R30" s="1">
        <f t="shared" si="38"/>
        <v>0</v>
      </c>
      <c r="S30" s="1">
        <f t="shared" si="39"/>
        <v>0</v>
      </c>
      <c r="T30" s="1">
        <f t="shared" si="40"/>
        <v>0</v>
      </c>
      <c r="U30" s="1" t="str">
        <f t="shared" si="41"/>
        <v/>
      </c>
      <c r="V30" s="4">
        <v>3</v>
      </c>
      <c r="W30" s="3" t="str">
        <f t="shared" si="42"/>
        <v>N. FITZ SIMON</v>
      </c>
      <c r="X30" s="4" t="s">
        <v>7</v>
      </c>
      <c r="Y30" s="3" t="str">
        <f t="shared" si="43"/>
        <v>ATL. INDEPENDIENTE</v>
      </c>
      <c r="Z30" s="4">
        <v>8</v>
      </c>
      <c r="AA30" s="1" t="str">
        <f t="shared" si="44"/>
        <v/>
      </c>
      <c r="AB30" s="1">
        <f t="shared" si="45"/>
        <v>0</v>
      </c>
      <c r="AC30" s="1">
        <f t="shared" si="46"/>
        <v>0</v>
      </c>
      <c r="AD30" s="1">
        <f t="shared" si="47"/>
        <v>0</v>
      </c>
      <c r="AE30" s="1">
        <f t="shared" si="48"/>
        <v>0</v>
      </c>
    </row>
    <row r="31" spans="16:70" x14ac:dyDescent="0.2">
      <c r="P31" s="1" t="str">
        <f t="shared" si="36"/>
        <v/>
      </c>
      <c r="Q31" s="1">
        <f t="shared" si="37"/>
        <v>0</v>
      </c>
      <c r="R31" s="1">
        <f t="shared" si="38"/>
        <v>0</v>
      </c>
      <c r="S31" s="1">
        <f t="shared" si="39"/>
        <v>0</v>
      </c>
      <c r="T31" s="1">
        <f t="shared" si="40"/>
        <v>0</v>
      </c>
      <c r="U31" s="1" t="str">
        <f t="shared" si="41"/>
        <v/>
      </c>
      <c r="V31" s="4">
        <v>4</v>
      </c>
      <c r="W31" s="3" t="str">
        <f t="shared" si="42"/>
        <v>DEP. ITALIANO</v>
      </c>
      <c r="X31" s="4" t="s">
        <v>7</v>
      </c>
      <c r="Y31" s="3" t="str">
        <f t="shared" si="43"/>
        <v>ATL. ASCASUBI</v>
      </c>
      <c r="Z31" s="4">
        <v>7</v>
      </c>
      <c r="AA31" s="1" t="str">
        <f t="shared" si="44"/>
        <v/>
      </c>
      <c r="AB31" s="1">
        <f t="shared" si="45"/>
        <v>0</v>
      </c>
      <c r="AC31" s="1">
        <f t="shared" si="46"/>
        <v>0</v>
      </c>
      <c r="AD31" s="1">
        <f t="shared" si="47"/>
        <v>0</v>
      </c>
      <c r="AE31" s="1">
        <f t="shared" si="48"/>
        <v>0</v>
      </c>
    </row>
    <row r="32" spans="16:70" x14ac:dyDescent="0.2">
      <c r="P32" s="1" t="str">
        <f t="shared" si="36"/>
        <v/>
      </c>
      <c r="Q32" s="1">
        <f t="shared" si="37"/>
        <v>0</v>
      </c>
      <c r="R32" s="1">
        <f t="shared" si="38"/>
        <v>0</v>
      </c>
      <c r="S32" s="1">
        <f t="shared" si="39"/>
        <v>0</v>
      </c>
      <c r="T32" s="1">
        <f t="shared" si="40"/>
        <v>0</v>
      </c>
      <c r="U32" s="1" t="str">
        <f t="shared" si="41"/>
        <v/>
      </c>
      <c r="V32" s="4">
        <v>5</v>
      </c>
      <c r="W32" s="3" t="str">
        <f t="shared" si="42"/>
        <v>U.D.C.I.S.A.</v>
      </c>
      <c r="X32" s="4" t="s">
        <v>7</v>
      </c>
      <c r="Y32" s="3" t="str">
        <f t="shared" si="43"/>
        <v>ARGENTINO COLONIAL</v>
      </c>
      <c r="Z32" s="4">
        <v>6</v>
      </c>
      <c r="AA32" s="1" t="str">
        <f t="shared" si="44"/>
        <v/>
      </c>
      <c r="AB32" s="1">
        <f t="shared" si="45"/>
        <v>0</v>
      </c>
      <c r="AC32" s="1">
        <f t="shared" si="46"/>
        <v>0</v>
      </c>
      <c r="AD32" s="1">
        <f t="shared" si="47"/>
        <v>0</v>
      </c>
      <c r="AE32" s="1">
        <f t="shared" si="48"/>
        <v>0</v>
      </c>
    </row>
    <row r="33" spans="16:31" x14ac:dyDescent="0.2">
      <c r="P33" s="1" t="str">
        <f>IF(AND(Q33=1,BR33=1),1,"")</f>
        <v/>
      </c>
      <c r="V33" s="8"/>
      <c r="W33" s="9"/>
      <c r="X33" s="8"/>
      <c r="Y33" s="9"/>
      <c r="Z33" s="8"/>
    </row>
    <row r="34" spans="16:31" x14ac:dyDescent="0.2">
      <c r="V34" s="14"/>
      <c r="W34" s="12" t="s">
        <v>8</v>
      </c>
      <c r="X34" s="13"/>
      <c r="Y34" s="40">
        <f>Y24+7</f>
        <v>45088</v>
      </c>
      <c r="Z34" s="44"/>
    </row>
    <row r="35" spans="16:31" x14ac:dyDescent="0.2">
      <c r="V35" s="2" t="s">
        <v>0</v>
      </c>
      <c r="W35" s="2" t="s">
        <v>1</v>
      </c>
      <c r="X35" s="37" t="s">
        <v>7</v>
      </c>
      <c r="Y35" s="2" t="s">
        <v>2</v>
      </c>
      <c r="Z35" s="39" t="s">
        <v>0</v>
      </c>
    </row>
    <row r="36" spans="16:31" x14ac:dyDescent="0.2">
      <c r="P36" s="1" t="str">
        <f t="shared" ref="P36:P42" si="49">IF(AND(Q36=1,AB36=1),1,"")</f>
        <v/>
      </c>
      <c r="Q36" s="1">
        <f t="shared" ref="Q36:Q42" si="50">IF(U36&lt;&gt;"",1,0)</f>
        <v>0</v>
      </c>
      <c r="R36" s="1">
        <f t="shared" ref="R36:R42" si="51">IF(P36=1,IF(U36&gt;AA36,1,0),0)</f>
        <v>0</v>
      </c>
      <c r="S36" s="1">
        <f t="shared" ref="S36:S42" si="52">IF(P36=1,IF(U36=AA36,1,0),0)</f>
        <v>0</v>
      </c>
      <c r="T36" s="1">
        <f t="shared" ref="T36:T42" si="53">IF(P36=1,IF(U36&lt;AA36,1,0),0)</f>
        <v>0</v>
      </c>
      <c r="U36" s="1" t="str">
        <f t="shared" ref="U36:U42" si="54">IF(COUNT(A36:O36)&gt;0,COUNT(A36:O36),"")</f>
        <v/>
      </c>
      <c r="V36" s="4">
        <v>5</v>
      </c>
      <c r="W36" s="3" t="str">
        <f t="shared" ref="W36:W42" si="55">LOOKUP(V36,$AV$5:$AX$18,$AX$5:$AX$18)</f>
        <v>U.D.C.I.S.A.</v>
      </c>
      <c r="X36" s="4" t="s">
        <v>7</v>
      </c>
      <c r="Y36" s="3" t="str">
        <f t="shared" ref="Y36:Y42" si="56">LOOKUP(Z36,$AV$5:$AX$18,$AX$5:$AX$18)</f>
        <v>LIBRE</v>
      </c>
      <c r="Z36" s="4">
        <v>14</v>
      </c>
      <c r="AA36" s="1" t="str">
        <f t="shared" ref="AA36:AA42" si="57">IF(COUNT(AF36:AT36)&gt;0,COUNT(AF36:AT36),"")</f>
        <v/>
      </c>
      <c r="AB36" s="1">
        <f t="shared" ref="AB36:AB42" si="58">IF(AA36&lt;&gt;"",1,0)</f>
        <v>0</v>
      </c>
      <c r="AC36" s="1">
        <f t="shared" ref="AC36:AC42" si="59">IF(P36=1,IF(AA36&gt;U36,1,0),0)</f>
        <v>0</v>
      </c>
      <c r="AD36" s="1">
        <f t="shared" ref="AD36:AD42" si="60">IF(P36=1,IF(AA36=U36,1,0),0)</f>
        <v>0</v>
      </c>
      <c r="AE36" s="1">
        <f t="shared" ref="AE36:AE42" si="61">IF(P36=1,IF(AA36&lt;U36,1,0),0)</f>
        <v>0</v>
      </c>
    </row>
    <row r="37" spans="16:31" x14ac:dyDescent="0.2">
      <c r="P37" s="1" t="str">
        <f t="shared" si="49"/>
        <v/>
      </c>
      <c r="Q37" s="1">
        <f t="shared" si="50"/>
        <v>0</v>
      </c>
      <c r="R37" s="1">
        <f t="shared" si="51"/>
        <v>0</v>
      </c>
      <c r="S37" s="1">
        <f t="shared" si="52"/>
        <v>0</v>
      </c>
      <c r="T37" s="1">
        <f t="shared" si="53"/>
        <v>0</v>
      </c>
      <c r="U37" s="1" t="str">
        <f t="shared" si="54"/>
        <v/>
      </c>
      <c r="V37" s="4">
        <v>6</v>
      </c>
      <c r="W37" s="3" t="str">
        <f t="shared" si="55"/>
        <v>ARGENTINO COLONIAL</v>
      </c>
      <c r="X37" s="4" t="s">
        <v>7</v>
      </c>
      <c r="Y37" s="3" t="str">
        <f t="shared" si="56"/>
        <v>DEP. ITALIANO</v>
      </c>
      <c r="Z37" s="4">
        <v>4</v>
      </c>
      <c r="AA37" s="1" t="str">
        <f t="shared" si="57"/>
        <v/>
      </c>
      <c r="AB37" s="1">
        <f t="shared" si="58"/>
        <v>0</v>
      </c>
      <c r="AC37" s="1">
        <f t="shared" si="59"/>
        <v>0</v>
      </c>
      <c r="AD37" s="1">
        <f t="shared" si="60"/>
        <v>0</v>
      </c>
      <c r="AE37" s="1">
        <f t="shared" si="61"/>
        <v>0</v>
      </c>
    </row>
    <row r="38" spans="16:31" x14ac:dyDescent="0.2">
      <c r="P38" s="1" t="str">
        <f t="shared" si="49"/>
        <v/>
      </c>
      <c r="Q38" s="1">
        <f t="shared" si="50"/>
        <v>0</v>
      </c>
      <c r="R38" s="1">
        <f t="shared" si="51"/>
        <v>0</v>
      </c>
      <c r="S38" s="1">
        <f t="shared" si="52"/>
        <v>0</v>
      </c>
      <c r="T38" s="1">
        <f t="shared" si="53"/>
        <v>0</v>
      </c>
      <c r="U38" s="1" t="str">
        <f t="shared" si="54"/>
        <v/>
      </c>
      <c r="V38" s="4">
        <v>7</v>
      </c>
      <c r="W38" s="3" t="str">
        <f t="shared" si="55"/>
        <v>ATL. ASCASUBI</v>
      </c>
      <c r="X38" s="5" t="s">
        <v>7</v>
      </c>
      <c r="Y38" s="3" t="str">
        <f t="shared" si="56"/>
        <v>N. FITZ SIMON</v>
      </c>
      <c r="Z38" s="4">
        <v>3</v>
      </c>
      <c r="AA38" s="1" t="str">
        <f t="shared" si="57"/>
        <v/>
      </c>
      <c r="AB38" s="1">
        <f t="shared" si="58"/>
        <v>0</v>
      </c>
      <c r="AC38" s="1">
        <f t="shared" si="59"/>
        <v>0</v>
      </c>
      <c r="AD38" s="1">
        <f t="shared" si="60"/>
        <v>0</v>
      </c>
      <c r="AE38" s="1">
        <f t="shared" si="61"/>
        <v>0</v>
      </c>
    </row>
    <row r="39" spans="16:31" x14ac:dyDescent="0.2">
      <c r="P39" s="1" t="str">
        <f t="shared" si="49"/>
        <v/>
      </c>
      <c r="Q39" s="1">
        <f t="shared" si="50"/>
        <v>0</v>
      </c>
      <c r="R39" s="1">
        <f t="shared" si="51"/>
        <v>0</v>
      </c>
      <c r="S39" s="1">
        <f t="shared" si="52"/>
        <v>0</v>
      </c>
      <c r="T39" s="1">
        <f t="shared" si="53"/>
        <v>0</v>
      </c>
      <c r="U39" s="1" t="str">
        <f t="shared" si="54"/>
        <v/>
      </c>
      <c r="V39" s="4">
        <v>8</v>
      </c>
      <c r="W39" s="3" t="str">
        <f t="shared" si="55"/>
        <v>ATL. INDEPENDIENTE</v>
      </c>
      <c r="X39" s="4" t="s">
        <v>7</v>
      </c>
      <c r="Y39" s="3" t="str">
        <f t="shared" si="56"/>
        <v>ATL. RIO TERCERO</v>
      </c>
      <c r="Z39" s="4">
        <v>2</v>
      </c>
      <c r="AA39" s="1" t="str">
        <f t="shared" si="57"/>
        <v/>
      </c>
      <c r="AB39" s="1">
        <f t="shared" si="58"/>
        <v>0</v>
      </c>
      <c r="AC39" s="1">
        <f t="shared" si="59"/>
        <v>0</v>
      </c>
      <c r="AD39" s="1">
        <f t="shared" si="60"/>
        <v>0</v>
      </c>
      <c r="AE39" s="1">
        <f t="shared" si="61"/>
        <v>0</v>
      </c>
    </row>
    <row r="40" spans="16:31" x14ac:dyDescent="0.2">
      <c r="P40" s="1" t="str">
        <f t="shared" si="49"/>
        <v/>
      </c>
      <c r="Q40" s="1">
        <f t="shared" si="50"/>
        <v>0</v>
      </c>
      <c r="R40" s="1">
        <f t="shared" si="51"/>
        <v>0</v>
      </c>
      <c r="S40" s="1">
        <f t="shared" si="52"/>
        <v>0</v>
      </c>
      <c r="T40" s="1">
        <f t="shared" si="53"/>
        <v>0</v>
      </c>
      <c r="U40" s="1" t="str">
        <f t="shared" si="54"/>
        <v/>
      </c>
      <c r="V40" s="4">
        <v>9</v>
      </c>
      <c r="W40" s="3" t="str">
        <f t="shared" si="55"/>
        <v>DEP. INDEPENDIENTE</v>
      </c>
      <c r="X40" s="4" t="s">
        <v>7</v>
      </c>
      <c r="Y40" s="3" t="str">
        <f t="shared" si="56"/>
        <v>JUV. UNIDA PTA. DEL AGUA</v>
      </c>
      <c r="Z40" s="4">
        <v>1</v>
      </c>
      <c r="AA40" s="1" t="str">
        <f t="shared" si="57"/>
        <v/>
      </c>
      <c r="AB40" s="1">
        <f t="shared" si="58"/>
        <v>0</v>
      </c>
      <c r="AC40" s="1">
        <f t="shared" si="59"/>
        <v>0</v>
      </c>
      <c r="AD40" s="1">
        <f t="shared" si="60"/>
        <v>0</v>
      </c>
      <c r="AE40" s="1">
        <f t="shared" si="61"/>
        <v>0</v>
      </c>
    </row>
    <row r="41" spans="16:31" x14ac:dyDescent="0.2">
      <c r="P41" s="1" t="str">
        <f t="shared" si="49"/>
        <v/>
      </c>
      <c r="Q41" s="1">
        <f t="shared" si="50"/>
        <v>0</v>
      </c>
      <c r="R41" s="1">
        <f t="shared" si="51"/>
        <v>0</v>
      </c>
      <c r="S41" s="1">
        <f t="shared" si="52"/>
        <v>0</v>
      </c>
      <c r="T41" s="1">
        <f t="shared" si="53"/>
        <v>0</v>
      </c>
      <c r="U41" s="1" t="str">
        <f t="shared" si="54"/>
        <v/>
      </c>
      <c r="V41" s="4">
        <v>10</v>
      </c>
      <c r="W41" s="3" t="str">
        <f t="shared" si="55"/>
        <v>D. Y B. V. DEL DIQUE</v>
      </c>
      <c r="X41" s="4" t="s">
        <v>7</v>
      </c>
      <c r="Y41" s="3" t="str">
        <f t="shared" si="56"/>
        <v>ATL. TALLERES</v>
      </c>
      <c r="Z41" s="4">
        <v>13</v>
      </c>
      <c r="AA41" s="1" t="str">
        <f t="shared" si="57"/>
        <v/>
      </c>
      <c r="AB41" s="1">
        <f t="shared" si="58"/>
        <v>0</v>
      </c>
      <c r="AC41" s="1">
        <f t="shared" si="59"/>
        <v>0</v>
      </c>
      <c r="AD41" s="1">
        <f t="shared" si="60"/>
        <v>0</v>
      </c>
      <c r="AE41" s="1">
        <f t="shared" si="61"/>
        <v>0</v>
      </c>
    </row>
    <row r="42" spans="16:31" x14ac:dyDescent="0.2">
      <c r="P42" s="1" t="str">
        <f t="shared" si="49"/>
        <v/>
      </c>
      <c r="Q42" s="1">
        <f t="shared" si="50"/>
        <v>0</v>
      </c>
      <c r="R42" s="1">
        <f t="shared" si="51"/>
        <v>0</v>
      </c>
      <c r="S42" s="1">
        <f t="shared" si="52"/>
        <v>0</v>
      </c>
      <c r="T42" s="1">
        <f t="shared" si="53"/>
        <v>0</v>
      </c>
      <c r="U42" s="1" t="str">
        <f t="shared" si="54"/>
        <v/>
      </c>
      <c r="V42" s="4">
        <v>11</v>
      </c>
      <c r="W42" s="3" t="str">
        <f t="shared" si="55"/>
        <v>S. Y D. VILLA G. BELGRANO</v>
      </c>
      <c r="X42" s="4" t="s">
        <v>7</v>
      </c>
      <c r="Y42" s="3" t="str">
        <f t="shared" si="56"/>
        <v>JUVENTUD ALIANZA</v>
      </c>
      <c r="Z42" s="4">
        <v>12</v>
      </c>
      <c r="AA42" s="1" t="str">
        <f t="shared" si="57"/>
        <v/>
      </c>
      <c r="AB42" s="1">
        <f t="shared" si="58"/>
        <v>0</v>
      </c>
      <c r="AC42" s="1">
        <f t="shared" si="59"/>
        <v>0</v>
      </c>
      <c r="AD42" s="1">
        <f t="shared" si="60"/>
        <v>0</v>
      </c>
      <c r="AE42" s="1">
        <f t="shared" si="61"/>
        <v>0</v>
      </c>
    </row>
    <row r="43" spans="16:31" x14ac:dyDescent="0.2">
      <c r="P43" s="1" t="str">
        <f>IF(AND(Q43=1,DF43=1),1,"")</f>
        <v/>
      </c>
      <c r="V43" s="8"/>
      <c r="W43" s="9"/>
      <c r="X43" s="8"/>
      <c r="Y43" s="9"/>
      <c r="Z43" s="8"/>
    </row>
    <row r="44" spans="16:31" x14ac:dyDescent="0.2">
      <c r="V44" s="14"/>
      <c r="W44" s="12" t="s">
        <v>9</v>
      </c>
      <c r="X44" s="13"/>
      <c r="Y44" s="40">
        <f>Y34+7</f>
        <v>45095</v>
      </c>
      <c r="Z44" s="44"/>
    </row>
    <row r="45" spans="16:31" x14ac:dyDescent="0.2">
      <c r="V45" s="2" t="s">
        <v>0</v>
      </c>
      <c r="W45" s="2" t="s">
        <v>1</v>
      </c>
      <c r="X45" s="37" t="s">
        <v>7</v>
      </c>
      <c r="Y45" s="2" t="s">
        <v>2</v>
      </c>
      <c r="Z45" s="39" t="s">
        <v>0</v>
      </c>
    </row>
    <row r="46" spans="16:31" x14ac:dyDescent="0.2">
      <c r="P46" s="1" t="str">
        <f t="shared" ref="P46:P52" si="62">IF(AND(Q46=1,AB46=1),1,"")</f>
        <v/>
      </c>
      <c r="Q46" s="1">
        <f t="shared" ref="Q46:Q52" si="63">IF(U46&lt;&gt;"",1,0)</f>
        <v>0</v>
      </c>
      <c r="R46" s="1">
        <f t="shared" ref="R46:R52" si="64">IF(P46=1,IF(U46&gt;AA46,1,0),0)</f>
        <v>0</v>
      </c>
      <c r="S46" s="1">
        <f t="shared" ref="S46:S52" si="65">IF(P46=1,IF(U46=AA46,1,0),0)</f>
        <v>0</v>
      </c>
      <c r="T46" s="1">
        <f t="shared" ref="T46:T52" si="66">IF(P46=1,IF(U46&lt;AA46,1,0),0)</f>
        <v>0</v>
      </c>
      <c r="U46" s="1" t="str">
        <f t="shared" ref="U46:U52" si="67">IF(COUNT(A46:O46)&gt;0,COUNT(A46:O46),"")</f>
        <v/>
      </c>
      <c r="V46" s="4">
        <v>14</v>
      </c>
      <c r="W46" s="3" t="str">
        <f t="shared" ref="W46:W52" si="68">LOOKUP(V46,$AV$5:$AX$18,$AX$5:$AX$18)</f>
        <v>LIBRE</v>
      </c>
      <c r="X46" s="4" t="s">
        <v>7</v>
      </c>
      <c r="Y46" s="3" t="str">
        <f t="shared" ref="Y46:Y52" si="69">LOOKUP(Z46,$AV$5:$AX$18,$AX$5:$AX$18)</f>
        <v>S. Y D. VILLA G. BELGRANO</v>
      </c>
      <c r="Z46" s="4">
        <v>11</v>
      </c>
      <c r="AA46" s="1" t="str">
        <f t="shared" ref="AA46:AA52" si="70">IF(COUNT(AF46:AT46)&gt;0,COUNT(AF46:AT46),"")</f>
        <v/>
      </c>
      <c r="AB46" s="1">
        <f t="shared" ref="AB46:AB52" si="71">IF(AA46&lt;&gt;"",1,0)</f>
        <v>0</v>
      </c>
      <c r="AC46" s="1">
        <f t="shared" ref="AC46:AC52" si="72">IF(P46=1,IF(AA46&gt;U46,1,0),0)</f>
        <v>0</v>
      </c>
      <c r="AD46" s="1">
        <f t="shared" ref="AD46:AD52" si="73">IF(P46=1,IF(AA46=U46,1,0),0)</f>
        <v>0</v>
      </c>
      <c r="AE46" s="1">
        <f t="shared" ref="AE46:AE52" si="74">IF(P46=1,IF(AA46&lt;U46,1,0),0)</f>
        <v>0</v>
      </c>
    </row>
    <row r="47" spans="16:31" x14ac:dyDescent="0.2">
      <c r="P47" s="1" t="str">
        <f t="shared" si="62"/>
        <v/>
      </c>
      <c r="Q47" s="1">
        <f t="shared" si="63"/>
        <v>0</v>
      </c>
      <c r="R47" s="1">
        <f t="shared" si="64"/>
        <v>0</v>
      </c>
      <c r="S47" s="1">
        <f t="shared" si="65"/>
        <v>0</v>
      </c>
      <c r="T47" s="1">
        <f t="shared" si="66"/>
        <v>0</v>
      </c>
      <c r="U47" s="1" t="str">
        <f t="shared" si="67"/>
        <v/>
      </c>
      <c r="V47" s="4">
        <v>12</v>
      </c>
      <c r="W47" s="3" t="str">
        <f t="shared" si="68"/>
        <v>JUVENTUD ALIANZA</v>
      </c>
      <c r="X47" s="4" t="s">
        <v>7</v>
      </c>
      <c r="Y47" s="3" t="str">
        <f t="shared" si="69"/>
        <v>D. Y B. V. DEL DIQUE</v>
      </c>
      <c r="Z47" s="4">
        <v>10</v>
      </c>
      <c r="AA47" s="1" t="str">
        <f t="shared" si="70"/>
        <v/>
      </c>
      <c r="AB47" s="1">
        <f t="shared" si="71"/>
        <v>0</v>
      </c>
      <c r="AC47" s="1">
        <f t="shared" si="72"/>
        <v>0</v>
      </c>
      <c r="AD47" s="1">
        <f t="shared" si="73"/>
        <v>0</v>
      </c>
      <c r="AE47" s="1">
        <f t="shared" si="74"/>
        <v>0</v>
      </c>
    </row>
    <row r="48" spans="16:31" x14ac:dyDescent="0.2">
      <c r="P48" s="1" t="str">
        <f t="shared" si="62"/>
        <v/>
      </c>
      <c r="Q48" s="1">
        <f t="shared" si="63"/>
        <v>0</v>
      </c>
      <c r="R48" s="1">
        <f t="shared" si="64"/>
        <v>0</v>
      </c>
      <c r="S48" s="1">
        <f t="shared" si="65"/>
        <v>0</v>
      </c>
      <c r="T48" s="1">
        <f t="shared" si="66"/>
        <v>0</v>
      </c>
      <c r="U48" s="1" t="str">
        <f t="shared" si="67"/>
        <v/>
      </c>
      <c r="V48" s="4">
        <v>13</v>
      </c>
      <c r="W48" s="3" t="str">
        <f t="shared" si="68"/>
        <v>ATL. TALLERES</v>
      </c>
      <c r="X48" s="5" t="s">
        <v>7</v>
      </c>
      <c r="Y48" s="3" t="str">
        <f t="shared" si="69"/>
        <v>DEP. INDEPENDIENTE</v>
      </c>
      <c r="Z48" s="4">
        <v>9</v>
      </c>
      <c r="AA48" s="1" t="str">
        <f t="shared" si="70"/>
        <v/>
      </c>
      <c r="AB48" s="1">
        <f t="shared" si="71"/>
        <v>0</v>
      </c>
      <c r="AC48" s="1">
        <f t="shared" si="72"/>
        <v>0</v>
      </c>
      <c r="AD48" s="1">
        <f t="shared" si="73"/>
        <v>0</v>
      </c>
      <c r="AE48" s="1">
        <f t="shared" si="74"/>
        <v>0</v>
      </c>
    </row>
    <row r="49" spans="16:31" x14ac:dyDescent="0.2">
      <c r="P49" s="1" t="str">
        <f t="shared" si="62"/>
        <v/>
      </c>
      <c r="Q49" s="1">
        <f t="shared" si="63"/>
        <v>0</v>
      </c>
      <c r="R49" s="1">
        <f t="shared" si="64"/>
        <v>0</v>
      </c>
      <c r="S49" s="1">
        <f t="shared" si="65"/>
        <v>0</v>
      </c>
      <c r="T49" s="1">
        <f t="shared" si="66"/>
        <v>0</v>
      </c>
      <c r="U49" s="1" t="str">
        <f t="shared" si="67"/>
        <v/>
      </c>
      <c r="V49" s="4">
        <v>1</v>
      </c>
      <c r="W49" s="3" t="str">
        <f t="shared" si="68"/>
        <v>JUV. UNIDA PTA. DEL AGUA</v>
      </c>
      <c r="X49" s="4" t="s">
        <v>7</v>
      </c>
      <c r="Y49" s="3" t="str">
        <f t="shared" si="69"/>
        <v>ATL. INDEPENDIENTE</v>
      </c>
      <c r="Z49" s="4">
        <v>8</v>
      </c>
      <c r="AA49" s="1" t="str">
        <f t="shared" si="70"/>
        <v/>
      </c>
      <c r="AB49" s="1">
        <f t="shared" si="71"/>
        <v>0</v>
      </c>
      <c r="AC49" s="1">
        <f t="shared" si="72"/>
        <v>0</v>
      </c>
      <c r="AD49" s="1">
        <f t="shared" si="73"/>
        <v>0</v>
      </c>
      <c r="AE49" s="1">
        <f t="shared" si="74"/>
        <v>0</v>
      </c>
    </row>
    <row r="50" spans="16:31" x14ac:dyDescent="0.2">
      <c r="P50" s="1" t="str">
        <f t="shared" si="62"/>
        <v/>
      </c>
      <c r="Q50" s="1">
        <f t="shared" si="63"/>
        <v>0</v>
      </c>
      <c r="R50" s="1">
        <f t="shared" si="64"/>
        <v>0</v>
      </c>
      <c r="S50" s="1">
        <f t="shared" si="65"/>
        <v>0</v>
      </c>
      <c r="T50" s="1">
        <f t="shared" si="66"/>
        <v>0</v>
      </c>
      <c r="U50" s="1" t="str">
        <f t="shared" si="67"/>
        <v/>
      </c>
      <c r="V50" s="4">
        <v>2</v>
      </c>
      <c r="W50" s="3" t="str">
        <f t="shared" si="68"/>
        <v>ATL. RIO TERCERO</v>
      </c>
      <c r="X50" s="4" t="s">
        <v>7</v>
      </c>
      <c r="Y50" s="3" t="str">
        <f t="shared" si="69"/>
        <v>ATL. ASCASUBI</v>
      </c>
      <c r="Z50" s="4">
        <v>7</v>
      </c>
      <c r="AA50" s="1" t="str">
        <f t="shared" si="70"/>
        <v/>
      </c>
      <c r="AB50" s="1">
        <f t="shared" si="71"/>
        <v>0</v>
      </c>
      <c r="AC50" s="1">
        <f t="shared" si="72"/>
        <v>0</v>
      </c>
      <c r="AD50" s="1">
        <f t="shared" si="73"/>
        <v>0</v>
      </c>
      <c r="AE50" s="1">
        <f t="shared" si="74"/>
        <v>0</v>
      </c>
    </row>
    <row r="51" spans="16:31" x14ac:dyDescent="0.2">
      <c r="P51" s="1" t="str">
        <f t="shared" si="62"/>
        <v/>
      </c>
      <c r="Q51" s="1">
        <f t="shared" si="63"/>
        <v>0</v>
      </c>
      <c r="R51" s="1">
        <f t="shared" si="64"/>
        <v>0</v>
      </c>
      <c r="S51" s="1">
        <f t="shared" si="65"/>
        <v>0</v>
      </c>
      <c r="T51" s="1">
        <f t="shared" si="66"/>
        <v>0</v>
      </c>
      <c r="U51" s="1" t="str">
        <f t="shared" si="67"/>
        <v/>
      </c>
      <c r="V51" s="4">
        <v>3</v>
      </c>
      <c r="W51" s="3" t="str">
        <f t="shared" si="68"/>
        <v>N. FITZ SIMON</v>
      </c>
      <c r="X51" s="4" t="s">
        <v>7</v>
      </c>
      <c r="Y51" s="3" t="str">
        <f t="shared" si="69"/>
        <v>ARGENTINO COLONIAL</v>
      </c>
      <c r="Z51" s="4">
        <v>6</v>
      </c>
      <c r="AA51" s="1" t="str">
        <f t="shared" si="70"/>
        <v/>
      </c>
      <c r="AB51" s="1">
        <f t="shared" si="71"/>
        <v>0</v>
      </c>
      <c r="AC51" s="1">
        <f t="shared" si="72"/>
        <v>0</v>
      </c>
      <c r="AD51" s="1">
        <f t="shared" si="73"/>
        <v>0</v>
      </c>
      <c r="AE51" s="1">
        <f t="shared" si="74"/>
        <v>0</v>
      </c>
    </row>
    <row r="52" spans="16:31" x14ac:dyDescent="0.2">
      <c r="P52" s="1" t="str">
        <f t="shared" si="62"/>
        <v/>
      </c>
      <c r="Q52" s="1">
        <f t="shared" si="63"/>
        <v>0</v>
      </c>
      <c r="R52" s="1">
        <f t="shared" si="64"/>
        <v>0</v>
      </c>
      <c r="S52" s="1">
        <f t="shared" si="65"/>
        <v>0</v>
      </c>
      <c r="T52" s="1">
        <f t="shared" si="66"/>
        <v>0</v>
      </c>
      <c r="U52" s="1" t="str">
        <f t="shared" si="67"/>
        <v/>
      </c>
      <c r="V52" s="4">
        <v>4</v>
      </c>
      <c r="W52" s="3" t="str">
        <f t="shared" si="68"/>
        <v>DEP. ITALIANO</v>
      </c>
      <c r="X52" s="4" t="s">
        <v>7</v>
      </c>
      <c r="Y52" s="3" t="str">
        <f t="shared" si="69"/>
        <v>U.D.C.I.S.A.</v>
      </c>
      <c r="Z52" s="4">
        <v>5</v>
      </c>
      <c r="AA52" s="1" t="str">
        <f t="shared" si="70"/>
        <v/>
      </c>
      <c r="AB52" s="1">
        <f t="shared" si="71"/>
        <v>0</v>
      </c>
      <c r="AC52" s="1">
        <f t="shared" si="72"/>
        <v>0</v>
      </c>
      <c r="AD52" s="1">
        <f t="shared" si="73"/>
        <v>0</v>
      </c>
      <c r="AE52" s="1">
        <f t="shared" si="74"/>
        <v>0</v>
      </c>
    </row>
    <row r="53" spans="16:31" x14ac:dyDescent="0.2">
      <c r="P53" s="1" t="str">
        <f>IF(AND(Q53=1,DF53=1),1,"")</f>
        <v/>
      </c>
      <c r="V53" s="8"/>
      <c r="W53" s="9"/>
      <c r="X53" s="10"/>
      <c r="Y53" s="9"/>
      <c r="Z53" s="8"/>
    </row>
    <row r="54" spans="16:31" x14ac:dyDescent="0.2">
      <c r="V54" s="14"/>
      <c r="W54" s="12" t="s">
        <v>10</v>
      </c>
      <c r="X54" s="13"/>
      <c r="Y54" s="40">
        <f>Y44+14</f>
        <v>45109</v>
      </c>
      <c r="Z54" s="44"/>
    </row>
    <row r="55" spans="16:31" x14ac:dyDescent="0.2">
      <c r="V55" s="2" t="s">
        <v>0</v>
      </c>
      <c r="W55" s="2" t="s">
        <v>1</v>
      </c>
      <c r="X55" s="37" t="s">
        <v>7</v>
      </c>
      <c r="Y55" s="2" t="s">
        <v>2</v>
      </c>
      <c r="Z55" s="39" t="s">
        <v>0</v>
      </c>
    </row>
    <row r="56" spans="16:31" x14ac:dyDescent="0.2">
      <c r="P56" s="1" t="str">
        <f t="shared" ref="P56:P62" si="75">IF(AND(Q56=1,AB56=1),1,"")</f>
        <v/>
      </c>
      <c r="Q56" s="1">
        <f t="shared" ref="Q56:Q62" si="76">IF(U56&lt;&gt;"",1,0)</f>
        <v>0</v>
      </c>
      <c r="R56" s="1">
        <f t="shared" ref="R56:R62" si="77">IF(P56=1,IF(U56&gt;AA56,1,0),0)</f>
        <v>0</v>
      </c>
      <c r="S56" s="1">
        <f t="shared" ref="S56:S62" si="78">IF(P56=1,IF(U56=AA56,1,0),0)</f>
        <v>0</v>
      </c>
      <c r="T56" s="1">
        <f t="shared" ref="T56:T62" si="79">IF(P56=1,IF(U56&lt;AA56,1,0),0)</f>
        <v>0</v>
      </c>
      <c r="U56" s="1" t="str">
        <f t="shared" ref="U56:U62" si="80">IF(COUNT(A56:O56)&gt;0,COUNT(A56:O56),"")</f>
        <v/>
      </c>
      <c r="V56" s="4">
        <v>4</v>
      </c>
      <c r="W56" s="3" t="str">
        <f t="shared" ref="W56:W62" si="81">LOOKUP(V56,$AV$5:$AX$18,$AX$5:$AX$18)</f>
        <v>DEP. ITALIANO</v>
      </c>
      <c r="X56" s="4" t="s">
        <v>7</v>
      </c>
      <c r="Y56" s="3" t="str">
        <f t="shared" ref="Y56:Y62" si="82">LOOKUP(Z56,$AV$5:$AX$18,$AX$5:$AX$18)</f>
        <v>LIBRE</v>
      </c>
      <c r="Z56" s="4">
        <v>14</v>
      </c>
      <c r="AA56" s="1" t="str">
        <f t="shared" ref="AA56:AA62" si="83">IF(COUNT(AF56:AT56)&gt;0,COUNT(AF56:AT56),"")</f>
        <v/>
      </c>
      <c r="AB56" s="1">
        <f t="shared" ref="AB56:AB62" si="84">IF(AA56&lt;&gt;"",1,0)</f>
        <v>0</v>
      </c>
      <c r="AC56" s="1">
        <f t="shared" ref="AC56:AC62" si="85">IF(P56=1,IF(AA56&gt;U56,1,0),0)</f>
        <v>0</v>
      </c>
      <c r="AD56" s="1">
        <f t="shared" ref="AD56:AD62" si="86">IF(P56=1,IF(AA56=U56,1,0),0)</f>
        <v>0</v>
      </c>
      <c r="AE56" s="1">
        <f t="shared" ref="AE56:AE62" si="87">IF(P56=1,IF(AA56&lt;U56,1,0),0)</f>
        <v>0</v>
      </c>
    </row>
    <row r="57" spans="16:31" x14ac:dyDescent="0.2">
      <c r="P57" s="1" t="str">
        <f t="shared" si="75"/>
        <v/>
      </c>
      <c r="Q57" s="1">
        <f t="shared" si="76"/>
        <v>0</v>
      </c>
      <c r="R57" s="1">
        <f t="shared" si="77"/>
        <v>0</v>
      </c>
      <c r="S57" s="1">
        <f t="shared" si="78"/>
        <v>0</v>
      </c>
      <c r="T57" s="1">
        <f t="shared" si="79"/>
        <v>0</v>
      </c>
      <c r="U57" s="1" t="str">
        <f t="shared" si="80"/>
        <v/>
      </c>
      <c r="V57" s="4">
        <v>5</v>
      </c>
      <c r="W57" s="3" t="str">
        <f t="shared" si="81"/>
        <v>U.D.C.I.S.A.</v>
      </c>
      <c r="X57" s="4" t="s">
        <v>7</v>
      </c>
      <c r="Y57" s="3" t="str">
        <f t="shared" si="82"/>
        <v>N. FITZ SIMON</v>
      </c>
      <c r="Z57" s="4">
        <v>3</v>
      </c>
      <c r="AA57" s="1" t="str">
        <f t="shared" si="83"/>
        <v/>
      </c>
      <c r="AB57" s="1">
        <f t="shared" si="84"/>
        <v>0</v>
      </c>
      <c r="AC57" s="1">
        <f t="shared" si="85"/>
        <v>0</v>
      </c>
      <c r="AD57" s="1">
        <f t="shared" si="86"/>
        <v>0</v>
      </c>
      <c r="AE57" s="1">
        <f t="shared" si="87"/>
        <v>0</v>
      </c>
    </row>
    <row r="58" spans="16:31" x14ac:dyDescent="0.2">
      <c r="P58" s="1" t="str">
        <f t="shared" si="75"/>
        <v/>
      </c>
      <c r="Q58" s="1">
        <f t="shared" si="76"/>
        <v>0</v>
      </c>
      <c r="R58" s="1">
        <f t="shared" si="77"/>
        <v>0</v>
      </c>
      <c r="S58" s="1">
        <f t="shared" si="78"/>
        <v>0</v>
      </c>
      <c r="T58" s="1">
        <f t="shared" si="79"/>
        <v>0</v>
      </c>
      <c r="U58" s="1" t="str">
        <f t="shared" si="80"/>
        <v/>
      </c>
      <c r="V58" s="4">
        <v>6</v>
      </c>
      <c r="W58" s="3" t="str">
        <f t="shared" si="81"/>
        <v>ARGENTINO COLONIAL</v>
      </c>
      <c r="X58" s="5" t="s">
        <v>7</v>
      </c>
      <c r="Y58" s="3" t="str">
        <f t="shared" si="82"/>
        <v>ATL. RIO TERCERO</v>
      </c>
      <c r="Z58" s="4">
        <v>2</v>
      </c>
      <c r="AA58" s="1" t="str">
        <f t="shared" si="83"/>
        <v/>
      </c>
      <c r="AB58" s="1">
        <f t="shared" si="84"/>
        <v>0</v>
      </c>
      <c r="AC58" s="1">
        <f t="shared" si="85"/>
        <v>0</v>
      </c>
      <c r="AD58" s="1">
        <f t="shared" si="86"/>
        <v>0</v>
      </c>
      <c r="AE58" s="1">
        <f t="shared" si="87"/>
        <v>0</v>
      </c>
    </row>
    <row r="59" spans="16:31" x14ac:dyDescent="0.2">
      <c r="P59" s="1" t="str">
        <f t="shared" si="75"/>
        <v/>
      </c>
      <c r="Q59" s="1">
        <f t="shared" si="76"/>
        <v>0</v>
      </c>
      <c r="R59" s="1">
        <f t="shared" si="77"/>
        <v>0</v>
      </c>
      <c r="S59" s="1">
        <f t="shared" si="78"/>
        <v>0</v>
      </c>
      <c r="T59" s="1">
        <f t="shared" si="79"/>
        <v>0</v>
      </c>
      <c r="U59" s="1" t="str">
        <f t="shared" si="80"/>
        <v/>
      </c>
      <c r="V59" s="4">
        <v>7</v>
      </c>
      <c r="W59" s="3" t="str">
        <f t="shared" si="81"/>
        <v>ATL. ASCASUBI</v>
      </c>
      <c r="X59" s="4" t="s">
        <v>7</v>
      </c>
      <c r="Y59" s="3" t="str">
        <f t="shared" si="82"/>
        <v>JUV. UNIDA PTA. DEL AGUA</v>
      </c>
      <c r="Z59" s="4">
        <v>1</v>
      </c>
      <c r="AA59" s="1" t="str">
        <f t="shared" si="83"/>
        <v/>
      </c>
      <c r="AB59" s="1">
        <f t="shared" si="84"/>
        <v>0</v>
      </c>
      <c r="AC59" s="1">
        <f t="shared" si="85"/>
        <v>0</v>
      </c>
      <c r="AD59" s="1">
        <f t="shared" si="86"/>
        <v>0</v>
      </c>
      <c r="AE59" s="1">
        <f t="shared" si="87"/>
        <v>0</v>
      </c>
    </row>
    <row r="60" spans="16:31" x14ac:dyDescent="0.2">
      <c r="P60" s="1" t="str">
        <f t="shared" si="75"/>
        <v/>
      </c>
      <c r="Q60" s="1">
        <f t="shared" si="76"/>
        <v>0</v>
      </c>
      <c r="R60" s="1">
        <f t="shared" si="77"/>
        <v>0</v>
      </c>
      <c r="S60" s="1">
        <f t="shared" si="78"/>
        <v>0</v>
      </c>
      <c r="T60" s="1">
        <f t="shared" si="79"/>
        <v>0</v>
      </c>
      <c r="U60" s="1" t="str">
        <f t="shared" si="80"/>
        <v/>
      </c>
      <c r="V60" s="4">
        <v>8</v>
      </c>
      <c r="W60" s="3" t="str">
        <f t="shared" si="81"/>
        <v>ATL. INDEPENDIENTE</v>
      </c>
      <c r="X60" s="4" t="s">
        <v>7</v>
      </c>
      <c r="Y60" s="3" t="str">
        <f t="shared" si="82"/>
        <v>ATL. TALLERES</v>
      </c>
      <c r="Z60" s="4">
        <v>13</v>
      </c>
      <c r="AA60" s="1" t="str">
        <f t="shared" si="83"/>
        <v/>
      </c>
      <c r="AB60" s="1">
        <f t="shared" si="84"/>
        <v>0</v>
      </c>
      <c r="AC60" s="1">
        <f t="shared" si="85"/>
        <v>0</v>
      </c>
      <c r="AD60" s="1">
        <f t="shared" si="86"/>
        <v>0</v>
      </c>
      <c r="AE60" s="1">
        <f t="shared" si="87"/>
        <v>0</v>
      </c>
    </row>
    <row r="61" spans="16:31" x14ac:dyDescent="0.2">
      <c r="P61" s="1" t="str">
        <f t="shared" si="75"/>
        <v/>
      </c>
      <c r="Q61" s="1">
        <f t="shared" si="76"/>
        <v>0</v>
      </c>
      <c r="R61" s="1">
        <f t="shared" si="77"/>
        <v>0</v>
      </c>
      <c r="S61" s="1">
        <f t="shared" si="78"/>
        <v>0</v>
      </c>
      <c r="T61" s="1">
        <f t="shared" si="79"/>
        <v>0</v>
      </c>
      <c r="U61" s="1" t="str">
        <f t="shared" si="80"/>
        <v/>
      </c>
      <c r="V61" s="4">
        <v>9</v>
      </c>
      <c r="W61" s="3" t="str">
        <f t="shared" si="81"/>
        <v>DEP. INDEPENDIENTE</v>
      </c>
      <c r="X61" s="4" t="s">
        <v>7</v>
      </c>
      <c r="Y61" s="3" t="str">
        <f t="shared" si="82"/>
        <v>JUVENTUD ALIANZA</v>
      </c>
      <c r="Z61" s="4">
        <v>12</v>
      </c>
      <c r="AA61" s="1" t="str">
        <f t="shared" si="83"/>
        <v/>
      </c>
      <c r="AB61" s="1">
        <f t="shared" si="84"/>
        <v>0</v>
      </c>
      <c r="AC61" s="1">
        <f t="shared" si="85"/>
        <v>0</v>
      </c>
      <c r="AD61" s="1">
        <f t="shared" si="86"/>
        <v>0</v>
      </c>
      <c r="AE61" s="1">
        <f t="shared" si="87"/>
        <v>0</v>
      </c>
    </row>
    <row r="62" spans="16:31" x14ac:dyDescent="0.2">
      <c r="P62" s="1" t="str">
        <f t="shared" si="75"/>
        <v/>
      </c>
      <c r="Q62" s="1">
        <f t="shared" si="76"/>
        <v>0</v>
      </c>
      <c r="R62" s="1">
        <f t="shared" si="77"/>
        <v>0</v>
      </c>
      <c r="S62" s="1">
        <f t="shared" si="78"/>
        <v>0</v>
      </c>
      <c r="T62" s="1">
        <f t="shared" si="79"/>
        <v>0</v>
      </c>
      <c r="U62" s="1" t="str">
        <f t="shared" si="80"/>
        <v/>
      </c>
      <c r="V62" s="4">
        <v>10</v>
      </c>
      <c r="W62" s="3" t="str">
        <f t="shared" si="81"/>
        <v>D. Y B. V. DEL DIQUE</v>
      </c>
      <c r="X62" s="4" t="s">
        <v>7</v>
      </c>
      <c r="Y62" s="3" t="str">
        <f t="shared" si="82"/>
        <v>S. Y D. VILLA G. BELGRANO</v>
      </c>
      <c r="Z62" s="4">
        <v>11</v>
      </c>
      <c r="AA62" s="1" t="str">
        <f t="shared" si="83"/>
        <v/>
      </c>
      <c r="AB62" s="1">
        <f t="shared" si="84"/>
        <v>0</v>
      </c>
      <c r="AC62" s="1">
        <f t="shared" si="85"/>
        <v>0</v>
      </c>
      <c r="AD62" s="1">
        <f t="shared" si="86"/>
        <v>0</v>
      </c>
      <c r="AE62" s="1">
        <f t="shared" si="87"/>
        <v>0</v>
      </c>
    </row>
    <row r="63" spans="16:31" x14ac:dyDescent="0.2">
      <c r="P63" s="1" t="str">
        <f>IF(AND(Q63=1,DF63=1),1,"")</f>
        <v/>
      </c>
      <c r="V63" s="8"/>
      <c r="W63" s="9"/>
      <c r="X63" s="8"/>
      <c r="Y63" s="9"/>
      <c r="Z63" s="8"/>
    </row>
    <row r="64" spans="16:31" x14ac:dyDescent="0.2">
      <c r="V64" s="14"/>
      <c r="W64" s="12" t="s">
        <v>11</v>
      </c>
      <c r="X64" s="13"/>
      <c r="Y64" s="40">
        <f>Y54+7</f>
        <v>45116</v>
      </c>
      <c r="Z64" s="44"/>
    </row>
    <row r="65" spans="16:31" x14ac:dyDescent="0.2">
      <c r="V65" s="2" t="s">
        <v>0</v>
      </c>
      <c r="W65" s="2" t="s">
        <v>1</v>
      </c>
      <c r="X65" s="37" t="s">
        <v>7</v>
      </c>
      <c r="Y65" s="2" t="s">
        <v>2</v>
      </c>
      <c r="Z65" s="39" t="s">
        <v>0</v>
      </c>
    </row>
    <row r="66" spans="16:31" x14ac:dyDescent="0.2">
      <c r="P66" s="1" t="str">
        <f t="shared" ref="P66:P72" si="88">IF(AND(Q66=1,AB66=1),1,"")</f>
        <v/>
      </c>
      <c r="Q66" s="1">
        <f t="shared" ref="Q66:Q72" si="89">IF(U66&lt;&gt;"",1,0)</f>
        <v>0</v>
      </c>
      <c r="R66" s="1">
        <f t="shared" ref="R66:R72" si="90">IF(P66=1,IF(U66&gt;AA66,1,0),0)</f>
        <v>0</v>
      </c>
      <c r="S66" s="1">
        <f t="shared" ref="S66:S72" si="91">IF(P66=1,IF(U66=AA66,1,0),0)</f>
        <v>0</v>
      </c>
      <c r="T66" s="1">
        <f t="shared" ref="T66:T72" si="92">IF(P66=1,IF(U66&lt;AA66,1,0),0)</f>
        <v>0</v>
      </c>
      <c r="U66" s="1" t="str">
        <f t="shared" ref="U66:U72" si="93">IF(COUNT(A66:O66)&gt;0,COUNT(A66:O66),"")</f>
        <v/>
      </c>
      <c r="V66" s="4">
        <v>14</v>
      </c>
      <c r="W66" s="3" t="str">
        <f t="shared" ref="W66:W72" si="94">LOOKUP(V66,$AV$5:$AX$18,$AX$5:$AX$18)</f>
        <v>LIBRE</v>
      </c>
      <c r="X66" s="4" t="s">
        <v>7</v>
      </c>
      <c r="Y66" s="3" t="str">
        <f t="shared" ref="Y66:Y72" si="95">LOOKUP(Z66,$AV$5:$AX$18,$AX$5:$AX$18)</f>
        <v>D. Y B. V. DEL DIQUE</v>
      </c>
      <c r="Z66" s="4">
        <v>10</v>
      </c>
      <c r="AA66" s="1" t="str">
        <f t="shared" ref="AA66:AA72" si="96">IF(COUNT(AF66:AT66)&gt;0,COUNT(AF66:AT66),"")</f>
        <v/>
      </c>
      <c r="AB66" s="1">
        <f t="shared" ref="AB66:AB72" si="97">IF(AA66&lt;&gt;"",1,0)</f>
        <v>0</v>
      </c>
      <c r="AC66" s="1">
        <f t="shared" ref="AC66:AC72" si="98">IF(P66=1,IF(AA66&gt;U66,1,0),0)</f>
        <v>0</v>
      </c>
      <c r="AD66" s="1">
        <f t="shared" ref="AD66:AD72" si="99">IF(P66=1,IF(AA66=U66,1,0),0)</f>
        <v>0</v>
      </c>
      <c r="AE66" s="1">
        <f t="shared" ref="AE66:AE72" si="100">IF(P66=1,IF(AA66&lt;U66,1,0),0)</f>
        <v>0</v>
      </c>
    </row>
    <row r="67" spans="16:31" x14ac:dyDescent="0.2">
      <c r="P67" s="1" t="str">
        <f t="shared" si="88"/>
        <v/>
      </c>
      <c r="Q67" s="1">
        <f t="shared" si="89"/>
        <v>0</v>
      </c>
      <c r="R67" s="1">
        <f t="shared" si="90"/>
        <v>0</v>
      </c>
      <c r="S67" s="1">
        <f t="shared" si="91"/>
        <v>0</v>
      </c>
      <c r="T67" s="1">
        <f t="shared" si="92"/>
        <v>0</v>
      </c>
      <c r="U67" s="1" t="str">
        <f t="shared" si="93"/>
        <v/>
      </c>
      <c r="V67" s="4">
        <v>11</v>
      </c>
      <c r="W67" s="3" t="str">
        <f t="shared" si="94"/>
        <v>S. Y D. VILLA G. BELGRANO</v>
      </c>
      <c r="X67" s="4" t="s">
        <v>7</v>
      </c>
      <c r="Y67" s="3" t="str">
        <f t="shared" si="95"/>
        <v>DEP. INDEPENDIENTE</v>
      </c>
      <c r="Z67" s="4">
        <v>9</v>
      </c>
      <c r="AA67" s="1" t="str">
        <f t="shared" si="96"/>
        <v/>
      </c>
      <c r="AB67" s="1">
        <f t="shared" si="97"/>
        <v>0</v>
      </c>
      <c r="AC67" s="1">
        <f t="shared" si="98"/>
        <v>0</v>
      </c>
      <c r="AD67" s="1">
        <f t="shared" si="99"/>
        <v>0</v>
      </c>
      <c r="AE67" s="1">
        <f t="shared" si="100"/>
        <v>0</v>
      </c>
    </row>
    <row r="68" spans="16:31" x14ac:dyDescent="0.2">
      <c r="P68" s="1" t="str">
        <f t="shared" si="88"/>
        <v/>
      </c>
      <c r="Q68" s="1">
        <f t="shared" si="89"/>
        <v>0</v>
      </c>
      <c r="R68" s="1">
        <f t="shared" si="90"/>
        <v>0</v>
      </c>
      <c r="S68" s="1">
        <f t="shared" si="91"/>
        <v>0</v>
      </c>
      <c r="T68" s="1">
        <f t="shared" si="92"/>
        <v>0</v>
      </c>
      <c r="U68" s="1" t="str">
        <f t="shared" si="93"/>
        <v/>
      </c>
      <c r="V68" s="4">
        <v>12</v>
      </c>
      <c r="W68" s="3" t="str">
        <f t="shared" si="94"/>
        <v>JUVENTUD ALIANZA</v>
      </c>
      <c r="X68" s="5" t="s">
        <v>7</v>
      </c>
      <c r="Y68" s="3" t="str">
        <f t="shared" si="95"/>
        <v>ATL. INDEPENDIENTE</v>
      </c>
      <c r="Z68" s="4">
        <v>8</v>
      </c>
      <c r="AA68" s="1" t="str">
        <f t="shared" si="96"/>
        <v/>
      </c>
      <c r="AB68" s="1">
        <f t="shared" si="97"/>
        <v>0</v>
      </c>
      <c r="AC68" s="1">
        <f t="shared" si="98"/>
        <v>0</v>
      </c>
      <c r="AD68" s="1">
        <f t="shared" si="99"/>
        <v>0</v>
      </c>
      <c r="AE68" s="1">
        <f t="shared" si="100"/>
        <v>0</v>
      </c>
    </row>
    <row r="69" spans="16:31" x14ac:dyDescent="0.2">
      <c r="P69" s="1" t="str">
        <f t="shared" si="88"/>
        <v/>
      </c>
      <c r="Q69" s="1">
        <f t="shared" si="89"/>
        <v>0</v>
      </c>
      <c r="R69" s="1">
        <f t="shared" si="90"/>
        <v>0</v>
      </c>
      <c r="S69" s="1">
        <f t="shared" si="91"/>
        <v>0</v>
      </c>
      <c r="T69" s="1">
        <f t="shared" si="92"/>
        <v>0</v>
      </c>
      <c r="U69" s="1" t="str">
        <f t="shared" si="93"/>
        <v/>
      </c>
      <c r="V69" s="4">
        <v>13</v>
      </c>
      <c r="W69" s="3" t="str">
        <f t="shared" si="94"/>
        <v>ATL. TALLERES</v>
      </c>
      <c r="X69" s="4" t="s">
        <v>7</v>
      </c>
      <c r="Y69" s="3" t="str">
        <f t="shared" si="95"/>
        <v>ATL. ASCASUBI</v>
      </c>
      <c r="Z69" s="4">
        <v>7</v>
      </c>
      <c r="AA69" s="1" t="str">
        <f t="shared" si="96"/>
        <v/>
      </c>
      <c r="AB69" s="1">
        <f t="shared" si="97"/>
        <v>0</v>
      </c>
      <c r="AC69" s="1">
        <f t="shared" si="98"/>
        <v>0</v>
      </c>
      <c r="AD69" s="1">
        <f t="shared" si="99"/>
        <v>0</v>
      </c>
      <c r="AE69" s="1">
        <f t="shared" si="100"/>
        <v>0</v>
      </c>
    </row>
    <row r="70" spans="16:31" x14ac:dyDescent="0.2">
      <c r="P70" s="1" t="str">
        <f t="shared" si="88"/>
        <v/>
      </c>
      <c r="Q70" s="1">
        <f t="shared" si="89"/>
        <v>0</v>
      </c>
      <c r="R70" s="1">
        <f t="shared" si="90"/>
        <v>0</v>
      </c>
      <c r="S70" s="1">
        <f t="shared" si="91"/>
        <v>0</v>
      </c>
      <c r="T70" s="1">
        <f t="shared" si="92"/>
        <v>0</v>
      </c>
      <c r="U70" s="1" t="str">
        <f t="shared" si="93"/>
        <v/>
      </c>
      <c r="V70" s="4">
        <v>1</v>
      </c>
      <c r="W70" s="3" t="str">
        <f t="shared" si="94"/>
        <v>JUV. UNIDA PTA. DEL AGUA</v>
      </c>
      <c r="X70" s="4" t="s">
        <v>7</v>
      </c>
      <c r="Y70" s="3" t="str">
        <f t="shared" si="95"/>
        <v>ARGENTINO COLONIAL</v>
      </c>
      <c r="Z70" s="4">
        <v>6</v>
      </c>
      <c r="AA70" s="1" t="str">
        <f t="shared" si="96"/>
        <v/>
      </c>
      <c r="AB70" s="1">
        <f t="shared" si="97"/>
        <v>0</v>
      </c>
      <c r="AC70" s="1">
        <f t="shared" si="98"/>
        <v>0</v>
      </c>
      <c r="AD70" s="1">
        <f t="shared" si="99"/>
        <v>0</v>
      </c>
      <c r="AE70" s="1">
        <f t="shared" si="100"/>
        <v>0</v>
      </c>
    </row>
    <row r="71" spans="16:31" x14ac:dyDescent="0.2">
      <c r="P71" s="1" t="str">
        <f t="shared" si="88"/>
        <v/>
      </c>
      <c r="Q71" s="1">
        <f t="shared" si="89"/>
        <v>0</v>
      </c>
      <c r="R71" s="1">
        <f t="shared" si="90"/>
        <v>0</v>
      </c>
      <c r="S71" s="1">
        <f t="shared" si="91"/>
        <v>0</v>
      </c>
      <c r="T71" s="1">
        <f t="shared" si="92"/>
        <v>0</v>
      </c>
      <c r="U71" s="1" t="str">
        <f t="shared" si="93"/>
        <v/>
      </c>
      <c r="V71" s="4">
        <v>2</v>
      </c>
      <c r="W71" s="3" t="str">
        <f t="shared" si="94"/>
        <v>ATL. RIO TERCERO</v>
      </c>
      <c r="X71" s="4" t="s">
        <v>7</v>
      </c>
      <c r="Y71" s="3" t="str">
        <f t="shared" si="95"/>
        <v>U.D.C.I.S.A.</v>
      </c>
      <c r="Z71" s="4">
        <v>5</v>
      </c>
      <c r="AA71" s="1" t="str">
        <f t="shared" si="96"/>
        <v/>
      </c>
      <c r="AB71" s="1">
        <f t="shared" si="97"/>
        <v>0</v>
      </c>
      <c r="AC71" s="1">
        <f t="shared" si="98"/>
        <v>0</v>
      </c>
      <c r="AD71" s="1">
        <f t="shared" si="99"/>
        <v>0</v>
      </c>
      <c r="AE71" s="1">
        <f t="shared" si="100"/>
        <v>0</v>
      </c>
    </row>
    <row r="72" spans="16:31" x14ac:dyDescent="0.2">
      <c r="P72" s="1" t="str">
        <f t="shared" si="88"/>
        <v/>
      </c>
      <c r="Q72" s="1">
        <f t="shared" si="89"/>
        <v>0</v>
      </c>
      <c r="R72" s="1">
        <f t="shared" si="90"/>
        <v>0</v>
      </c>
      <c r="S72" s="1">
        <f t="shared" si="91"/>
        <v>0</v>
      </c>
      <c r="T72" s="1">
        <f t="shared" si="92"/>
        <v>0</v>
      </c>
      <c r="U72" s="1" t="str">
        <f t="shared" si="93"/>
        <v/>
      </c>
      <c r="V72" s="4">
        <v>3</v>
      </c>
      <c r="W72" s="3" t="str">
        <f t="shared" si="94"/>
        <v>N. FITZ SIMON</v>
      </c>
      <c r="X72" s="4" t="s">
        <v>7</v>
      </c>
      <c r="Y72" s="3" t="str">
        <f t="shared" si="95"/>
        <v>DEP. ITALIANO</v>
      </c>
      <c r="Z72" s="4">
        <v>4</v>
      </c>
      <c r="AA72" s="1" t="str">
        <f t="shared" si="96"/>
        <v/>
      </c>
      <c r="AB72" s="1">
        <f t="shared" si="97"/>
        <v>0</v>
      </c>
      <c r="AC72" s="1">
        <f t="shared" si="98"/>
        <v>0</v>
      </c>
      <c r="AD72" s="1">
        <f t="shared" si="99"/>
        <v>0</v>
      </c>
      <c r="AE72" s="1">
        <f t="shared" si="100"/>
        <v>0</v>
      </c>
    </row>
    <row r="73" spans="16:31" x14ac:dyDescent="0.2">
      <c r="P73" s="1" t="str">
        <f>IF(AND(Q73=1,DF73=1),1,"")</f>
        <v/>
      </c>
      <c r="V73" s="8"/>
      <c r="W73" s="9"/>
      <c r="X73" s="8"/>
      <c r="Y73" s="9"/>
      <c r="Z73" s="8"/>
    </row>
    <row r="74" spans="16:31" x14ac:dyDescent="0.2">
      <c r="V74" s="14"/>
      <c r="W74" s="12" t="s">
        <v>12</v>
      </c>
      <c r="X74" s="13"/>
      <c r="Y74" s="40">
        <f>Y64+7</f>
        <v>45123</v>
      </c>
      <c r="Z74" s="44"/>
    </row>
    <row r="75" spans="16:31" x14ac:dyDescent="0.2">
      <c r="V75" s="2" t="s">
        <v>0</v>
      </c>
      <c r="W75" s="2" t="s">
        <v>1</v>
      </c>
      <c r="X75" s="37" t="s">
        <v>7</v>
      </c>
      <c r="Y75" s="2" t="s">
        <v>2</v>
      </c>
      <c r="Z75" s="39" t="s">
        <v>0</v>
      </c>
    </row>
    <row r="76" spans="16:31" x14ac:dyDescent="0.2">
      <c r="P76" s="1" t="str">
        <f t="shared" ref="P76:P82" si="101">IF(AND(Q76=1,AB76=1),1,"")</f>
        <v/>
      </c>
      <c r="Q76" s="1">
        <f t="shared" ref="Q76:Q82" si="102">IF(U76&lt;&gt;"",1,0)</f>
        <v>0</v>
      </c>
      <c r="R76" s="1">
        <f t="shared" ref="R76:R82" si="103">IF(P76=1,IF(U76&gt;AA76,1,0),0)</f>
        <v>0</v>
      </c>
      <c r="S76" s="1">
        <f t="shared" ref="S76:S82" si="104">IF(P76=1,IF(U76=AA76,1,0),0)</f>
        <v>0</v>
      </c>
      <c r="T76" s="1">
        <f t="shared" ref="T76:T82" si="105">IF(P76=1,IF(U76&lt;AA76,1,0),0)</f>
        <v>0</v>
      </c>
      <c r="U76" s="1" t="str">
        <f t="shared" ref="U76:U82" si="106">IF(COUNT(A76:O76)&gt;0,COUNT(A76:O76),"")</f>
        <v/>
      </c>
      <c r="V76" s="4">
        <v>3</v>
      </c>
      <c r="W76" s="3" t="str">
        <f t="shared" ref="W76:W82" si="107">LOOKUP(V76,$AV$5:$AX$18,$AX$5:$AX$18)</f>
        <v>N. FITZ SIMON</v>
      </c>
      <c r="X76" s="4" t="s">
        <v>7</v>
      </c>
      <c r="Y76" s="3" t="str">
        <f t="shared" ref="Y76:Y82" si="108">LOOKUP(Z76,$AV$5:$AX$18,$AX$5:$AX$18)</f>
        <v>LIBRE</v>
      </c>
      <c r="Z76" s="4">
        <v>14</v>
      </c>
      <c r="AA76" s="1" t="str">
        <f t="shared" ref="AA76:AA82" si="109">IF(COUNT(AF76:AT76)&gt;0,COUNT(AF76:AT76),"")</f>
        <v/>
      </c>
      <c r="AB76" s="1">
        <f t="shared" ref="AB76:AB82" si="110">IF(AA76&lt;&gt;"",1,0)</f>
        <v>0</v>
      </c>
      <c r="AC76" s="1">
        <f t="shared" ref="AC76:AC82" si="111">IF(P76=1,IF(AA76&gt;U76,1,0),0)</f>
        <v>0</v>
      </c>
      <c r="AD76" s="1">
        <f t="shared" ref="AD76:AD82" si="112">IF(P76=1,IF(AA76=U76,1,0),0)</f>
        <v>0</v>
      </c>
      <c r="AE76" s="1">
        <f t="shared" ref="AE76:AE82" si="113">IF(P76=1,IF(AA76&lt;U76,1,0),0)</f>
        <v>0</v>
      </c>
    </row>
    <row r="77" spans="16:31" x14ac:dyDescent="0.2">
      <c r="P77" s="1" t="str">
        <f t="shared" si="101"/>
        <v/>
      </c>
      <c r="Q77" s="1">
        <f t="shared" si="102"/>
        <v>0</v>
      </c>
      <c r="R77" s="1">
        <f t="shared" si="103"/>
        <v>0</v>
      </c>
      <c r="S77" s="1">
        <f t="shared" si="104"/>
        <v>0</v>
      </c>
      <c r="T77" s="1">
        <f t="shared" si="105"/>
        <v>0</v>
      </c>
      <c r="U77" s="1" t="str">
        <f t="shared" si="106"/>
        <v/>
      </c>
      <c r="V77" s="4">
        <v>4</v>
      </c>
      <c r="W77" s="3" t="str">
        <f t="shared" si="107"/>
        <v>DEP. ITALIANO</v>
      </c>
      <c r="X77" s="4" t="s">
        <v>7</v>
      </c>
      <c r="Y77" s="3" t="str">
        <f t="shared" si="108"/>
        <v>ATL. RIO TERCERO</v>
      </c>
      <c r="Z77" s="4">
        <v>2</v>
      </c>
      <c r="AA77" s="1" t="str">
        <f t="shared" si="109"/>
        <v/>
      </c>
      <c r="AB77" s="1">
        <f t="shared" si="110"/>
        <v>0</v>
      </c>
      <c r="AC77" s="1">
        <f t="shared" si="111"/>
        <v>0</v>
      </c>
      <c r="AD77" s="1">
        <f t="shared" si="112"/>
        <v>0</v>
      </c>
      <c r="AE77" s="1">
        <f t="shared" si="113"/>
        <v>0</v>
      </c>
    </row>
    <row r="78" spans="16:31" x14ac:dyDescent="0.2">
      <c r="P78" s="1" t="str">
        <f t="shared" si="101"/>
        <v/>
      </c>
      <c r="Q78" s="1">
        <f t="shared" si="102"/>
        <v>0</v>
      </c>
      <c r="R78" s="1">
        <f t="shared" si="103"/>
        <v>0</v>
      </c>
      <c r="S78" s="1">
        <f t="shared" si="104"/>
        <v>0</v>
      </c>
      <c r="T78" s="1">
        <f t="shared" si="105"/>
        <v>0</v>
      </c>
      <c r="U78" s="1" t="str">
        <f t="shared" si="106"/>
        <v/>
      </c>
      <c r="V78" s="4">
        <v>5</v>
      </c>
      <c r="W78" s="3" t="str">
        <f t="shared" si="107"/>
        <v>U.D.C.I.S.A.</v>
      </c>
      <c r="X78" s="5" t="s">
        <v>7</v>
      </c>
      <c r="Y78" s="3" t="str">
        <f t="shared" si="108"/>
        <v>JUV. UNIDA PTA. DEL AGUA</v>
      </c>
      <c r="Z78" s="4">
        <v>1</v>
      </c>
      <c r="AA78" s="1" t="str">
        <f t="shared" si="109"/>
        <v/>
      </c>
      <c r="AB78" s="1">
        <f t="shared" si="110"/>
        <v>0</v>
      </c>
      <c r="AC78" s="1">
        <f t="shared" si="111"/>
        <v>0</v>
      </c>
      <c r="AD78" s="1">
        <f t="shared" si="112"/>
        <v>0</v>
      </c>
      <c r="AE78" s="1">
        <f t="shared" si="113"/>
        <v>0</v>
      </c>
    </row>
    <row r="79" spans="16:31" x14ac:dyDescent="0.2">
      <c r="P79" s="1" t="str">
        <f t="shared" si="101"/>
        <v/>
      </c>
      <c r="Q79" s="1">
        <f t="shared" si="102"/>
        <v>0</v>
      </c>
      <c r="R79" s="1">
        <f t="shared" si="103"/>
        <v>0</v>
      </c>
      <c r="S79" s="1">
        <f t="shared" si="104"/>
        <v>0</v>
      </c>
      <c r="T79" s="1">
        <f t="shared" si="105"/>
        <v>0</v>
      </c>
      <c r="U79" s="1" t="str">
        <f t="shared" si="106"/>
        <v/>
      </c>
      <c r="V79" s="4">
        <v>6</v>
      </c>
      <c r="W79" s="3" t="str">
        <f t="shared" si="107"/>
        <v>ARGENTINO COLONIAL</v>
      </c>
      <c r="X79" s="4" t="s">
        <v>7</v>
      </c>
      <c r="Y79" s="3" t="str">
        <f t="shared" si="108"/>
        <v>ATL. TALLERES</v>
      </c>
      <c r="Z79" s="4">
        <v>13</v>
      </c>
      <c r="AA79" s="1" t="str">
        <f t="shared" si="109"/>
        <v/>
      </c>
      <c r="AB79" s="1">
        <f t="shared" si="110"/>
        <v>0</v>
      </c>
      <c r="AC79" s="1">
        <f t="shared" si="111"/>
        <v>0</v>
      </c>
      <c r="AD79" s="1">
        <f t="shared" si="112"/>
        <v>0</v>
      </c>
      <c r="AE79" s="1">
        <f t="shared" si="113"/>
        <v>0</v>
      </c>
    </row>
    <row r="80" spans="16:31" x14ac:dyDescent="0.2">
      <c r="P80" s="1" t="str">
        <f t="shared" si="101"/>
        <v/>
      </c>
      <c r="Q80" s="1">
        <f t="shared" si="102"/>
        <v>0</v>
      </c>
      <c r="R80" s="1">
        <f t="shared" si="103"/>
        <v>0</v>
      </c>
      <c r="S80" s="1">
        <f t="shared" si="104"/>
        <v>0</v>
      </c>
      <c r="T80" s="1">
        <f t="shared" si="105"/>
        <v>0</v>
      </c>
      <c r="U80" s="1" t="str">
        <f t="shared" si="106"/>
        <v/>
      </c>
      <c r="V80" s="4">
        <v>7</v>
      </c>
      <c r="W80" s="3" t="str">
        <f t="shared" si="107"/>
        <v>ATL. ASCASUBI</v>
      </c>
      <c r="X80" s="4" t="s">
        <v>7</v>
      </c>
      <c r="Y80" s="3" t="str">
        <f t="shared" si="108"/>
        <v>JUVENTUD ALIANZA</v>
      </c>
      <c r="Z80" s="4">
        <v>12</v>
      </c>
      <c r="AA80" s="1" t="str">
        <f t="shared" si="109"/>
        <v/>
      </c>
      <c r="AB80" s="1">
        <f t="shared" si="110"/>
        <v>0</v>
      </c>
      <c r="AC80" s="1">
        <f t="shared" si="111"/>
        <v>0</v>
      </c>
      <c r="AD80" s="1">
        <f t="shared" si="112"/>
        <v>0</v>
      </c>
      <c r="AE80" s="1">
        <f t="shared" si="113"/>
        <v>0</v>
      </c>
    </row>
    <row r="81" spans="16:31" x14ac:dyDescent="0.2">
      <c r="P81" s="1" t="str">
        <f t="shared" si="101"/>
        <v/>
      </c>
      <c r="Q81" s="1">
        <f t="shared" si="102"/>
        <v>0</v>
      </c>
      <c r="R81" s="1">
        <f t="shared" si="103"/>
        <v>0</v>
      </c>
      <c r="S81" s="1">
        <f t="shared" si="104"/>
        <v>0</v>
      </c>
      <c r="T81" s="1">
        <f t="shared" si="105"/>
        <v>0</v>
      </c>
      <c r="U81" s="1" t="str">
        <f t="shared" si="106"/>
        <v/>
      </c>
      <c r="V81" s="4">
        <v>8</v>
      </c>
      <c r="W81" s="3" t="str">
        <f t="shared" si="107"/>
        <v>ATL. INDEPENDIENTE</v>
      </c>
      <c r="X81" s="4" t="s">
        <v>7</v>
      </c>
      <c r="Y81" s="3" t="str">
        <f t="shared" si="108"/>
        <v>S. Y D. VILLA G. BELGRANO</v>
      </c>
      <c r="Z81" s="4">
        <v>11</v>
      </c>
      <c r="AA81" s="1" t="str">
        <f t="shared" si="109"/>
        <v/>
      </c>
      <c r="AB81" s="1">
        <f t="shared" si="110"/>
        <v>0</v>
      </c>
      <c r="AC81" s="1">
        <f t="shared" si="111"/>
        <v>0</v>
      </c>
      <c r="AD81" s="1">
        <f t="shared" si="112"/>
        <v>0</v>
      </c>
      <c r="AE81" s="1">
        <f t="shared" si="113"/>
        <v>0</v>
      </c>
    </row>
    <row r="82" spans="16:31" x14ac:dyDescent="0.2">
      <c r="P82" s="1" t="str">
        <f t="shared" si="101"/>
        <v/>
      </c>
      <c r="Q82" s="1">
        <f t="shared" si="102"/>
        <v>0</v>
      </c>
      <c r="R82" s="1">
        <f t="shared" si="103"/>
        <v>0</v>
      </c>
      <c r="S82" s="1">
        <f t="shared" si="104"/>
        <v>0</v>
      </c>
      <c r="T82" s="1">
        <f t="shared" si="105"/>
        <v>0</v>
      </c>
      <c r="U82" s="1" t="str">
        <f t="shared" si="106"/>
        <v/>
      </c>
      <c r="V82" s="4">
        <v>9</v>
      </c>
      <c r="W82" s="3" t="str">
        <f t="shared" si="107"/>
        <v>DEP. INDEPENDIENTE</v>
      </c>
      <c r="X82" s="4" t="s">
        <v>7</v>
      </c>
      <c r="Y82" s="3" t="str">
        <f t="shared" si="108"/>
        <v>D. Y B. V. DEL DIQUE</v>
      </c>
      <c r="Z82" s="4">
        <v>10</v>
      </c>
      <c r="AA82" s="1" t="str">
        <f t="shared" si="109"/>
        <v/>
      </c>
      <c r="AB82" s="1">
        <f t="shared" si="110"/>
        <v>0</v>
      </c>
      <c r="AC82" s="1">
        <f t="shared" si="111"/>
        <v>0</v>
      </c>
      <c r="AD82" s="1">
        <f t="shared" si="112"/>
        <v>0</v>
      </c>
      <c r="AE82" s="1">
        <f t="shared" si="113"/>
        <v>0</v>
      </c>
    </row>
    <row r="83" spans="16:31" x14ac:dyDescent="0.2">
      <c r="V83" s="8"/>
      <c r="W83" s="9"/>
      <c r="X83" s="8"/>
      <c r="Y83" s="9"/>
      <c r="Z83" s="8"/>
    </row>
    <row r="84" spans="16:31" x14ac:dyDescent="0.2">
      <c r="V84" s="14"/>
      <c r="W84" s="12" t="s">
        <v>13</v>
      </c>
      <c r="X84" s="13"/>
      <c r="Y84" s="40">
        <f>Y74+7</f>
        <v>45130</v>
      </c>
      <c r="Z84" s="44"/>
    </row>
    <row r="85" spans="16:31" x14ac:dyDescent="0.2">
      <c r="V85" s="2" t="s">
        <v>0</v>
      </c>
      <c r="W85" s="2" t="s">
        <v>1</v>
      </c>
      <c r="X85" s="37" t="s">
        <v>7</v>
      </c>
      <c r="Y85" s="2" t="s">
        <v>2</v>
      </c>
      <c r="Z85" s="39" t="s">
        <v>0</v>
      </c>
    </row>
    <row r="86" spans="16:31" x14ac:dyDescent="0.2">
      <c r="P86" s="1" t="str">
        <f t="shared" ref="P86:P92" si="114">IF(AND(Q86=1,AB86=1),1,"")</f>
        <v/>
      </c>
      <c r="Q86" s="1">
        <f t="shared" ref="Q86:Q92" si="115">IF(U86&lt;&gt;"",1,0)</f>
        <v>0</v>
      </c>
      <c r="R86" s="1">
        <f t="shared" ref="R86:R92" si="116">IF(P86=1,IF(U86&gt;AA86,1,0),0)</f>
        <v>0</v>
      </c>
      <c r="S86" s="1">
        <f t="shared" ref="S86:S92" si="117">IF(P86=1,IF(U86=AA86,1,0),0)</f>
        <v>0</v>
      </c>
      <c r="T86" s="1">
        <f t="shared" ref="T86:T92" si="118">IF(P86=1,IF(U86&lt;AA86,1,0),0)</f>
        <v>0</v>
      </c>
      <c r="U86" s="1" t="str">
        <f t="shared" ref="U86:U92" si="119">IF(COUNT(A86:O86)&gt;0,COUNT(A86:O86),"")</f>
        <v/>
      </c>
      <c r="V86" s="4">
        <v>14</v>
      </c>
      <c r="W86" s="3" t="str">
        <f t="shared" ref="W86:W92" si="120">LOOKUP(V86,$AV$5:$AX$18,$AX$5:$AX$18)</f>
        <v>LIBRE</v>
      </c>
      <c r="X86" s="4" t="s">
        <v>7</v>
      </c>
      <c r="Y86" s="3" t="str">
        <f t="shared" ref="Y86:Y92" si="121">LOOKUP(Z86,$AV$5:$AX$18,$AX$5:$AX$18)</f>
        <v>DEP. INDEPENDIENTE</v>
      </c>
      <c r="Z86" s="4">
        <v>9</v>
      </c>
      <c r="AA86" s="1" t="str">
        <f t="shared" ref="AA86:AA92" si="122">IF(COUNT(AF86:AT86)&gt;0,COUNT(AF86:AT86),"")</f>
        <v/>
      </c>
      <c r="AB86" s="1">
        <f t="shared" ref="AB86:AB92" si="123">IF(AA86&lt;&gt;"",1,0)</f>
        <v>0</v>
      </c>
      <c r="AC86" s="1">
        <f t="shared" ref="AC86:AC92" si="124">IF(P86=1,IF(AA86&gt;U86,1,0),0)</f>
        <v>0</v>
      </c>
      <c r="AD86" s="1">
        <f t="shared" ref="AD86:AD92" si="125">IF(P86=1,IF(AA86=U86,1,0),0)</f>
        <v>0</v>
      </c>
      <c r="AE86" s="1">
        <f t="shared" ref="AE86:AE92" si="126">IF(P86=1,IF(AA86&lt;U86,1,0),0)</f>
        <v>0</v>
      </c>
    </row>
    <row r="87" spans="16:31" x14ac:dyDescent="0.2">
      <c r="P87" s="1" t="str">
        <f t="shared" si="114"/>
        <v/>
      </c>
      <c r="Q87" s="1">
        <f t="shared" si="115"/>
        <v>0</v>
      </c>
      <c r="R87" s="1">
        <f t="shared" si="116"/>
        <v>0</v>
      </c>
      <c r="S87" s="1">
        <f t="shared" si="117"/>
        <v>0</v>
      </c>
      <c r="T87" s="1">
        <f t="shared" si="118"/>
        <v>0</v>
      </c>
      <c r="U87" s="1" t="str">
        <f t="shared" si="119"/>
        <v/>
      </c>
      <c r="V87" s="4">
        <v>10</v>
      </c>
      <c r="W87" s="3" t="str">
        <f t="shared" si="120"/>
        <v>D. Y B. V. DEL DIQUE</v>
      </c>
      <c r="X87" s="4" t="s">
        <v>7</v>
      </c>
      <c r="Y87" s="3" t="str">
        <f t="shared" si="121"/>
        <v>ATL. INDEPENDIENTE</v>
      </c>
      <c r="Z87" s="4">
        <v>8</v>
      </c>
      <c r="AA87" s="1" t="str">
        <f t="shared" si="122"/>
        <v/>
      </c>
      <c r="AB87" s="1">
        <f t="shared" si="123"/>
        <v>0</v>
      </c>
      <c r="AC87" s="1">
        <f t="shared" si="124"/>
        <v>0</v>
      </c>
      <c r="AD87" s="1">
        <f t="shared" si="125"/>
        <v>0</v>
      </c>
      <c r="AE87" s="1">
        <f t="shared" si="126"/>
        <v>0</v>
      </c>
    </row>
    <row r="88" spans="16:31" x14ac:dyDescent="0.2">
      <c r="P88" s="1" t="str">
        <f t="shared" si="114"/>
        <v/>
      </c>
      <c r="Q88" s="1">
        <f t="shared" si="115"/>
        <v>0</v>
      </c>
      <c r="R88" s="1">
        <f t="shared" si="116"/>
        <v>0</v>
      </c>
      <c r="S88" s="1">
        <f t="shared" si="117"/>
        <v>0</v>
      </c>
      <c r="T88" s="1">
        <f t="shared" si="118"/>
        <v>0</v>
      </c>
      <c r="U88" s="1" t="str">
        <f t="shared" si="119"/>
        <v/>
      </c>
      <c r="V88" s="4">
        <v>11</v>
      </c>
      <c r="W88" s="3" t="str">
        <f t="shared" si="120"/>
        <v>S. Y D. VILLA G. BELGRANO</v>
      </c>
      <c r="X88" s="5" t="s">
        <v>7</v>
      </c>
      <c r="Y88" s="3" t="str">
        <f t="shared" si="121"/>
        <v>ATL. ASCASUBI</v>
      </c>
      <c r="Z88" s="4">
        <v>7</v>
      </c>
      <c r="AA88" s="1" t="str">
        <f t="shared" si="122"/>
        <v/>
      </c>
      <c r="AB88" s="1">
        <f t="shared" si="123"/>
        <v>0</v>
      </c>
      <c r="AC88" s="1">
        <f t="shared" si="124"/>
        <v>0</v>
      </c>
      <c r="AD88" s="1">
        <f t="shared" si="125"/>
        <v>0</v>
      </c>
      <c r="AE88" s="1">
        <f t="shared" si="126"/>
        <v>0</v>
      </c>
    </row>
    <row r="89" spans="16:31" x14ac:dyDescent="0.2">
      <c r="P89" s="1" t="str">
        <f t="shared" si="114"/>
        <v/>
      </c>
      <c r="Q89" s="1">
        <f t="shared" si="115"/>
        <v>0</v>
      </c>
      <c r="R89" s="1">
        <f t="shared" si="116"/>
        <v>0</v>
      </c>
      <c r="S89" s="1">
        <f t="shared" si="117"/>
        <v>0</v>
      </c>
      <c r="T89" s="1">
        <f t="shared" si="118"/>
        <v>0</v>
      </c>
      <c r="U89" s="1" t="str">
        <f t="shared" si="119"/>
        <v/>
      </c>
      <c r="V89" s="4">
        <v>12</v>
      </c>
      <c r="W89" s="3" t="str">
        <f t="shared" si="120"/>
        <v>JUVENTUD ALIANZA</v>
      </c>
      <c r="X89" s="4" t="s">
        <v>7</v>
      </c>
      <c r="Y89" s="3" t="str">
        <f t="shared" si="121"/>
        <v>ARGENTINO COLONIAL</v>
      </c>
      <c r="Z89" s="4">
        <v>6</v>
      </c>
      <c r="AA89" s="1" t="str">
        <f t="shared" si="122"/>
        <v/>
      </c>
      <c r="AB89" s="1">
        <f t="shared" si="123"/>
        <v>0</v>
      </c>
      <c r="AC89" s="1">
        <f t="shared" si="124"/>
        <v>0</v>
      </c>
      <c r="AD89" s="1">
        <f t="shared" si="125"/>
        <v>0</v>
      </c>
      <c r="AE89" s="1">
        <f t="shared" si="126"/>
        <v>0</v>
      </c>
    </row>
    <row r="90" spans="16:31" x14ac:dyDescent="0.2">
      <c r="P90" s="1" t="str">
        <f t="shared" si="114"/>
        <v/>
      </c>
      <c r="Q90" s="1">
        <f t="shared" si="115"/>
        <v>0</v>
      </c>
      <c r="R90" s="1">
        <f t="shared" si="116"/>
        <v>0</v>
      </c>
      <c r="S90" s="1">
        <f t="shared" si="117"/>
        <v>0</v>
      </c>
      <c r="T90" s="1">
        <f t="shared" si="118"/>
        <v>0</v>
      </c>
      <c r="U90" s="1" t="str">
        <f t="shared" si="119"/>
        <v/>
      </c>
      <c r="V90" s="4">
        <v>13</v>
      </c>
      <c r="W90" s="3" t="str">
        <f t="shared" si="120"/>
        <v>ATL. TALLERES</v>
      </c>
      <c r="X90" s="4" t="s">
        <v>7</v>
      </c>
      <c r="Y90" s="3" t="str">
        <f t="shared" si="121"/>
        <v>U.D.C.I.S.A.</v>
      </c>
      <c r="Z90" s="4">
        <v>5</v>
      </c>
      <c r="AA90" s="1" t="str">
        <f t="shared" si="122"/>
        <v/>
      </c>
      <c r="AB90" s="1">
        <f t="shared" si="123"/>
        <v>0</v>
      </c>
      <c r="AC90" s="1">
        <f t="shared" si="124"/>
        <v>0</v>
      </c>
      <c r="AD90" s="1">
        <f t="shared" si="125"/>
        <v>0</v>
      </c>
      <c r="AE90" s="1">
        <f t="shared" si="126"/>
        <v>0</v>
      </c>
    </row>
    <row r="91" spans="16:31" x14ac:dyDescent="0.2">
      <c r="P91" s="1" t="str">
        <f t="shared" si="114"/>
        <v/>
      </c>
      <c r="Q91" s="1">
        <f t="shared" si="115"/>
        <v>0</v>
      </c>
      <c r="R91" s="1">
        <f t="shared" si="116"/>
        <v>0</v>
      </c>
      <c r="S91" s="1">
        <f t="shared" si="117"/>
        <v>0</v>
      </c>
      <c r="T91" s="1">
        <f t="shared" si="118"/>
        <v>0</v>
      </c>
      <c r="U91" s="1" t="str">
        <f t="shared" si="119"/>
        <v/>
      </c>
      <c r="V91" s="4">
        <v>1</v>
      </c>
      <c r="W91" s="3" t="str">
        <f t="shared" si="120"/>
        <v>JUV. UNIDA PTA. DEL AGUA</v>
      </c>
      <c r="X91" s="4" t="s">
        <v>7</v>
      </c>
      <c r="Y91" s="3" t="str">
        <f t="shared" si="121"/>
        <v>DEP. ITALIANO</v>
      </c>
      <c r="Z91" s="4">
        <v>4</v>
      </c>
      <c r="AA91" s="1" t="str">
        <f t="shared" si="122"/>
        <v/>
      </c>
      <c r="AB91" s="1">
        <f t="shared" si="123"/>
        <v>0</v>
      </c>
      <c r="AC91" s="1">
        <f t="shared" si="124"/>
        <v>0</v>
      </c>
      <c r="AD91" s="1">
        <f t="shared" si="125"/>
        <v>0</v>
      </c>
      <c r="AE91" s="1">
        <f t="shared" si="126"/>
        <v>0</v>
      </c>
    </row>
    <row r="92" spans="16:31" x14ac:dyDescent="0.2">
      <c r="P92" s="1" t="str">
        <f t="shared" si="114"/>
        <v/>
      </c>
      <c r="Q92" s="1">
        <f t="shared" si="115"/>
        <v>0</v>
      </c>
      <c r="R92" s="1">
        <f t="shared" si="116"/>
        <v>0</v>
      </c>
      <c r="S92" s="1">
        <f t="shared" si="117"/>
        <v>0</v>
      </c>
      <c r="T92" s="1">
        <f t="shared" si="118"/>
        <v>0</v>
      </c>
      <c r="U92" s="1" t="str">
        <f t="shared" si="119"/>
        <v/>
      </c>
      <c r="V92" s="4">
        <v>2</v>
      </c>
      <c r="W92" s="3" t="str">
        <f t="shared" si="120"/>
        <v>ATL. RIO TERCERO</v>
      </c>
      <c r="X92" s="4" t="s">
        <v>7</v>
      </c>
      <c r="Y92" s="3" t="str">
        <f t="shared" si="121"/>
        <v>N. FITZ SIMON</v>
      </c>
      <c r="Z92" s="4">
        <v>3</v>
      </c>
      <c r="AA92" s="1" t="str">
        <f t="shared" si="122"/>
        <v/>
      </c>
      <c r="AB92" s="1">
        <f t="shared" si="123"/>
        <v>0</v>
      </c>
      <c r="AC92" s="1">
        <f t="shared" si="124"/>
        <v>0</v>
      </c>
      <c r="AD92" s="1">
        <f t="shared" si="125"/>
        <v>0</v>
      </c>
      <c r="AE92" s="1">
        <f t="shared" si="126"/>
        <v>0</v>
      </c>
    </row>
    <row r="93" spans="16:31" x14ac:dyDescent="0.2">
      <c r="V93" s="8"/>
      <c r="W93" s="9"/>
      <c r="X93" s="8"/>
      <c r="Y93" s="9"/>
      <c r="Z93" s="8"/>
    </row>
    <row r="94" spans="16:31" x14ac:dyDescent="0.2">
      <c r="V94" s="14"/>
      <c r="W94" s="12" t="s">
        <v>14</v>
      </c>
      <c r="X94" s="13"/>
      <c r="Y94" s="40">
        <f>Y84+7</f>
        <v>45137</v>
      </c>
      <c r="Z94" s="44"/>
    </row>
    <row r="95" spans="16:31" x14ac:dyDescent="0.2">
      <c r="V95" s="2" t="s">
        <v>0</v>
      </c>
      <c r="W95" s="2" t="s">
        <v>1</v>
      </c>
      <c r="X95" s="37" t="s">
        <v>7</v>
      </c>
      <c r="Y95" s="2" t="s">
        <v>2</v>
      </c>
      <c r="Z95" s="39" t="s">
        <v>0</v>
      </c>
    </row>
    <row r="96" spans="16:31" x14ac:dyDescent="0.2">
      <c r="P96" s="1" t="str">
        <f t="shared" ref="P96:P102" si="127">IF(AND(Q96=1,AB96=1),1,"")</f>
        <v/>
      </c>
      <c r="Q96" s="1">
        <f t="shared" ref="Q96:Q102" si="128">IF(U96&lt;&gt;"",1,0)</f>
        <v>0</v>
      </c>
      <c r="R96" s="1">
        <f t="shared" ref="R96:R102" si="129">IF(P96=1,IF(U96&gt;AA96,1,0),0)</f>
        <v>0</v>
      </c>
      <c r="S96" s="1">
        <f t="shared" ref="S96:S102" si="130">IF(P96=1,IF(U96=AA96,1,0),0)</f>
        <v>0</v>
      </c>
      <c r="T96" s="1">
        <f t="shared" ref="T96:T102" si="131">IF(P96=1,IF(U96&lt;AA96,1,0),0)</f>
        <v>0</v>
      </c>
      <c r="U96" s="1" t="str">
        <f t="shared" ref="U96:U102" si="132">IF(COUNT(A96:O96)&gt;0,COUNT(A96:O96),"")</f>
        <v/>
      </c>
      <c r="V96" s="4">
        <v>2</v>
      </c>
      <c r="W96" s="3" t="str">
        <f t="shared" ref="W96:W102" si="133">LOOKUP(V96,$AV$5:$AX$18,$AX$5:$AX$18)</f>
        <v>ATL. RIO TERCERO</v>
      </c>
      <c r="X96" s="4" t="s">
        <v>7</v>
      </c>
      <c r="Y96" s="3" t="str">
        <f t="shared" ref="Y96:Y102" si="134">LOOKUP(Z96,$AV$5:$AX$18,$AX$5:$AX$18)</f>
        <v>LIBRE</v>
      </c>
      <c r="Z96" s="4">
        <v>14</v>
      </c>
      <c r="AA96" s="1" t="str">
        <f t="shared" ref="AA96:AA102" si="135">IF(COUNT(AF96:AT96)&gt;0,COUNT(AF96:AT96),"")</f>
        <v/>
      </c>
      <c r="AB96" s="1">
        <f t="shared" ref="AB96:AB102" si="136">IF(AA96&lt;&gt;"",1,0)</f>
        <v>0</v>
      </c>
      <c r="AC96" s="1">
        <f t="shared" ref="AC96:AC102" si="137">IF(P96=1,IF(AA96&gt;U96,1,0),0)</f>
        <v>0</v>
      </c>
      <c r="AD96" s="1">
        <f t="shared" ref="AD96:AD102" si="138">IF(P96=1,IF(AA96=U96,1,0),0)</f>
        <v>0</v>
      </c>
      <c r="AE96" s="1">
        <f t="shared" ref="AE96:AE102" si="139">IF(P96=1,IF(AA96&lt;U96,1,0),0)</f>
        <v>0</v>
      </c>
    </row>
    <row r="97" spans="16:31" x14ac:dyDescent="0.2">
      <c r="P97" s="1" t="str">
        <f t="shared" si="127"/>
        <v/>
      </c>
      <c r="Q97" s="1">
        <f t="shared" si="128"/>
        <v>0</v>
      </c>
      <c r="R97" s="1">
        <f t="shared" si="129"/>
        <v>0</v>
      </c>
      <c r="S97" s="1">
        <f t="shared" si="130"/>
        <v>0</v>
      </c>
      <c r="T97" s="1">
        <f t="shared" si="131"/>
        <v>0</v>
      </c>
      <c r="U97" s="1" t="str">
        <f t="shared" si="132"/>
        <v/>
      </c>
      <c r="V97" s="4">
        <v>3</v>
      </c>
      <c r="W97" s="3" t="str">
        <f t="shared" si="133"/>
        <v>N. FITZ SIMON</v>
      </c>
      <c r="X97" s="4" t="s">
        <v>7</v>
      </c>
      <c r="Y97" s="3" t="str">
        <f t="shared" si="134"/>
        <v>JUV. UNIDA PTA. DEL AGUA</v>
      </c>
      <c r="Z97" s="4">
        <v>1</v>
      </c>
      <c r="AA97" s="1" t="str">
        <f t="shared" si="135"/>
        <v/>
      </c>
      <c r="AB97" s="1">
        <f t="shared" si="136"/>
        <v>0</v>
      </c>
      <c r="AC97" s="1">
        <f t="shared" si="137"/>
        <v>0</v>
      </c>
      <c r="AD97" s="1">
        <f t="shared" si="138"/>
        <v>0</v>
      </c>
      <c r="AE97" s="1">
        <f t="shared" si="139"/>
        <v>0</v>
      </c>
    </row>
    <row r="98" spans="16:31" x14ac:dyDescent="0.2">
      <c r="P98" s="1" t="str">
        <f t="shared" si="127"/>
        <v/>
      </c>
      <c r="Q98" s="1">
        <f t="shared" si="128"/>
        <v>0</v>
      </c>
      <c r="R98" s="1">
        <f t="shared" si="129"/>
        <v>0</v>
      </c>
      <c r="S98" s="1">
        <f t="shared" si="130"/>
        <v>0</v>
      </c>
      <c r="T98" s="1">
        <f t="shared" si="131"/>
        <v>0</v>
      </c>
      <c r="U98" s="1" t="str">
        <f t="shared" si="132"/>
        <v/>
      </c>
      <c r="V98" s="4">
        <v>4</v>
      </c>
      <c r="W98" s="3" t="str">
        <f t="shared" si="133"/>
        <v>DEP. ITALIANO</v>
      </c>
      <c r="X98" s="5" t="s">
        <v>7</v>
      </c>
      <c r="Y98" s="3" t="str">
        <f t="shared" si="134"/>
        <v>ATL. TALLERES</v>
      </c>
      <c r="Z98" s="4">
        <v>13</v>
      </c>
      <c r="AA98" s="1" t="str">
        <f t="shared" si="135"/>
        <v/>
      </c>
      <c r="AB98" s="1">
        <f t="shared" si="136"/>
        <v>0</v>
      </c>
      <c r="AC98" s="1">
        <f t="shared" si="137"/>
        <v>0</v>
      </c>
      <c r="AD98" s="1">
        <f t="shared" si="138"/>
        <v>0</v>
      </c>
      <c r="AE98" s="1">
        <f t="shared" si="139"/>
        <v>0</v>
      </c>
    </row>
    <row r="99" spans="16:31" x14ac:dyDescent="0.2">
      <c r="P99" s="1" t="str">
        <f t="shared" si="127"/>
        <v/>
      </c>
      <c r="Q99" s="1">
        <f t="shared" si="128"/>
        <v>0</v>
      </c>
      <c r="R99" s="1">
        <f t="shared" si="129"/>
        <v>0</v>
      </c>
      <c r="S99" s="1">
        <f t="shared" si="130"/>
        <v>0</v>
      </c>
      <c r="T99" s="1">
        <f t="shared" si="131"/>
        <v>0</v>
      </c>
      <c r="U99" s="1" t="str">
        <f t="shared" si="132"/>
        <v/>
      </c>
      <c r="V99" s="4">
        <v>5</v>
      </c>
      <c r="W99" s="3" t="str">
        <f t="shared" si="133"/>
        <v>U.D.C.I.S.A.</v>
      </c>
      <c r="X99" s="4" t="s">
        <v>7</v>
      </c>
      <c r="Y99" s="3" t="str">
        <f t="shared" si="134"/>
        <v>JUVENTUD ALIANZA</v>
      </c>
      <c r="Z99" s="4">
        <v>12</v>
      </c>
      <c r="AA99" s="1" t="str">
        <f t="shared" si="135"/>
        <v/>
      </c>
      <c r="AB99" s="1">
        <f t="shared" si="136"/>
        <v>0</v>
      </c>
      <c r="AC99" s="1">
        <f t="shared" si="137"/>
        <v>0</v>
      </c>
      <c r="AD99" s="1">
        <f t="shared" si="138"/>
        <v>0</v>
      </c>
      <c r="AE99" s="1">
        <f t="shared" si="139"/>
        <v>0</v>
      </c>
    </row>
    <row r="100" spans="16:31" x14ac:dyDescent="0.2">
      <c r="P100" s="1" t="str">
        <f t="shared" si="127"/>
        <v/>
      </c>
      <c r="Q100" s="1">
        <f t="shared" si="128"/>
        <v>0</v>
      </c>
      <c r="R100" s="1">
        <f t="shared" si="129"/>
        <v>0</v>
      </c>
      <c r="S100" s="1">
        <f t="shared" si="130"/>
        <v>0</v>
      </c>
      <c r="T100" s="1">
        <f t="shared" si="131"/>
        <v>0</v>
      </c>
      <c r="U100" s="1" t="str">
        <f t="shared" si="132"/>
        <v/>
      </c>
      <c r="V100" s="4">
        <v>6</v>
      </c>
      <c r="W100" s="3" t="str">
        <f t="shared" si="133"/>
        <v>ARGENTINO COLONIAL</v>
      </c>
      <c r="X100" s="4" t="s">
        <v>7</v>
      </c>
      <c r="Y100" s="3" t="str">
        <f t="shared" si="134"/>
        <v>S. Y D. VILLA G. BELGRANO</v>
      </c>
      <c r="Z100" s="4">
        <v>11</v>
      </c>
      <c r="AA100" s="1" t="str">
        <f t="shared" si="135"/>
        <v/>
      </c>
      <c r="AB100" s="1">
        <f t="shared" si="136"/>
        <v>0</v>
      </c>
      <c r="AC100" s="1">
        <f t="shared" si="137"/>
        <v>0</v>
      </c>
      <c r="AD100" s="1">
        <f t="shared" si="138"/>
        <v>0</v>
      </c>
      <c r="AE100" s="1">
        <f t="shared" si="139"/>
        <v>0</v>
      </c>
    </row>
    <row r="101" spans="16:31" x14ac:dyDescent="0.2">
      <c r="P101" s="1" t="str">
        <f t="shared" si="127"/>
        <v/>
      </c>
      <c r="Q101" s="1">
        <f t="shared" si="128"/>
        <v>0</v>
      </c>
      <c r="R101" s="1">
        <f t="shared" si="129"/>
        <v>0</v>
      </c>
      <c r="S101" s="1">
        <f t="shared" si="130"/>
        <v>0</v>
      </c>
      <c r="T101" s="1">
        <f t="shared" si="131"/>
        <v>0</v>
      </c>
      <c r="U101" s="1" t="str">
        <f t="shared" si="132"/>
        <v/>
      </c>
      <c r="V101" s="4">
        <v>7</v>
      </c>
      <c r="W101" s="3" t="str">
        <f t="shared" si="133"/>
        <v>ATL. ASCASUBI</v>
      </c>
      <c r="X101" s="4" t="s">
        <v>7</v>
      </c>
      <c r="Y101" s="3" t="str">
        <f t="shared" si="134"/>
        <v>D. Y B. V. DEL DIQUE</v>
      </c>
      <c r="Z101" s="4">
        <v>10</v>
      </c>
      <c r="AA101" s="1" t="str">
        <f t="shared" si="135"/>
        <v/>
      </c>
      <c r="AB101" s="1">
        <f t="shared" si="136"/>
        <v>0</v>
      </c>
      <c r="AC101" s="1">
        <f t="shared" si="137"/>
        <v>0</v>
      </c>
      <c r="AD101" s="1">
        <f t="shared" si="138"/>
        <v>0</v>
      </c>
      <c r="AE101" s="1">
        <f t="shared" si="139"/>
        <v>0</v>
      </c>
    </row>
    <row r="102" spans="16:31" x14ac:dyDescent="0.2">
      <c r="P102" s="1" t="str">
        <f t="shared" si="127"/>
        <v/>
      </c>
      <c r="Q102" s="1">
        <f t="shared" si="128"/>
        <v>0</v>
      </c>
      <c r="R102" s="1">
        <f t="shared" si="129"/>
        <v>0</v>
      </c>
      <c r="S102" s="1">
        <f t="shared" si="130"/>
        <v>0</v>
      </c>
      <c r="T102" s="1">
        <f t="shared" si="131"/>
        <v>0</v>
      </c>
      <c r="U102" s="1" t="str">
        <f t="shared" si="132"/>
        <v/>
      </c>
      <c r="V102" s="4">
        <v>8</v>
      </c>
      <c r="W102" s="3" t="str">
        <f t="shared" si="133"/>
        <v>ATL. INDEPENDIENTE</v>
      </c>
      <c r="X102" s="4" t="s">
        <v>7</v>
      </c>
      <c r="Y102" s="3" t="str">
        <f t="shared" si="134"/>
        <v>DEP. INDEPENDIENTE</v>
      </c>
      <c r="Z102" s="4">
        <v>9</v>
      </c>
      <c r="AA102" s="1" t="str">
        <f t="shared" si="135"/>
        <v/>
      </c>
      <c r="AB102" s="1">
        <f t="shared" si="136"/>
        <v>0</v>
      </c>
      <c r="AC102" s="1">
        <f t="shared" si="137"/>
        <v>0</v>
      </c>
      <c r="AD102" s="1">
        <f t="shared" si="138"/>
        <v>0</v>
      </c>
      <c r="AE102" s="1">
        <f t="shared" si="139"/>
        <v>0</v>
      </c>
    </row>
    <row r="103" spans="16:31" x14ac:dyDescent="0.2">
      <c r="V103" s="8"/>
      <c r="W103" s="9"/>
      <c r="X103" s="8"/>
      <c r="Y103" s="9"/>
      <c r="Z103" s="8"/>
    </row>
    <row r="104" spans="16:31" x14ac:dyDescent="0.2">
      <c r="V104" s="14"/>
      <c r="W104" s="12" t="s">
        <v>15</v>
      </c>
      <c r="X104" s="13"/>
      <c r="Y104" s="40">
        <f>Y94+21</f>
        <v>45158</v>
      </c>
      <c r="Z104" s="44"/>
    </row>
    <row r="105" spans="16:31" x14ac:dyDescent="0.2">
      <c r="V105" s="2" t="s">
        <v>0</v>
      </c>
      <c r="W105" s="2" t="s">
        <v>1</v>
      </c>
      <c r="X105" s="37" t="s">
        <v>7</v>
      </c>
      <c r="Y105" s="2" t="s">
        <v>2</v>
      </c>
      <c r="Z105" s="39" t="s">
        <v>0</v>
      </c>
    </row>
    <row r="106" spans="16:31" x14ac:dyDescent="0.2">
      <c r="P106" s="1" t="str">
        <f t="shared" ref="P106:P112" si="140">IF(AND(Q106=1,AB106=1),1,"")</f>
        <v/>
      </c>
      <c r="Q106" s="1">
        <f t="shared" ref="Q106:Q112" si="141">IF(U106&lt;&gt;"",1,0)</f>
        <v>0</v>
      </c>
      <c r="R106" s="1">
        <f t="shared" ref="R106:R112" si="142">IF(P106=1,IF(U106&gt;AA106,1,0),0)</f>
        <v>0</v>
      </c>
      <c r="S106" s="1">
        <f t="shared" ref="S106:S112" si="143">IF(P106=1,IF(U106=AA106,1,0),0)</f>
        <v>0</v>
      </c>
      <c r="T106" s="1">
        <f t="shared" ref="T106:T112" si="144">IF(P106=1,IF(U106&lt;AA106,1,0),0)</f>
        <v>0</v>
      </c>
      <c r="U106" s="1" t="str">
        <f t="shared" ref="U106:U112" si="145">IF(COUNT(A106:O106)&gt;0,COUNT(A106:O106),"")</f>
        <v/>
      </c>
      <c r="V106" s="4">
        <v>14</v>
      </c>
      <c r="W106" s="3" t="str">
        <f t="shared" ref="W106:W112" si="146">LOOKUP(V106,$AV$5:$AX$18,$AX$5:$AX$18)</f>
        <v>LIBRE</v>
      </c>
      <c r="X106" s="4" t="s">
        <v>7</v>
      </c>
      <c r="Y106" s="3" t="str">
        <f t="shared" ref="Y106:Y112" si="147">LOOKUP(Z106,$AV$5:$AX$18,$AX$5:$AX$18)</f>
        <v>ATL. INDEPENDIENTE</v>
      </c>
      <c r="Z106" s="4">
        <v>8</v>
      </c>
      <c r="AA106" s="1" t="str">
        <f t="shared" ref="AA106:AA112" si="148">IF(COUNT(AF106:AT106)&gt;0,COUNT(AF106:AT106),"")</f>
        <v/>
      </c>
      <c r="AB106" s="1">
        <f t="shared" ref="AB106:AB112" si="149">IF(AA106&lt;&gt;"",1,0)</f>
        <v>0</v>
      </c>
      <c r="AC106" s="1">
        <f t="shared" ref="AC106:AC112" si="150">IF(P106=1,IF(AA106&gt;U106,1,0),0)</f>
        <v>0</v>
      </c>
      <c r="AD106" s="1">
        <f t="shared" ref="AD106:AD112" si="151">IF(P106=1,IF(AA106=U106,1,0),0)</f>
        <v>0</v>
      </c>
      <c r="AE106" s="1">
        <f t="shared" ref="AE106:AE112" si="152">IF(P106=1,IF(AA106&lt;U106,1,0),0)</f>
        <v>0</v>
      </c>
    </row>
    <row r="107" spans="16:31" x14ac:dyDescent="0.2">
      <c r="P107" s="1" t="str">
        <f t="shared" si="140"/>
        <v/>
      </c>
      <c r="Q107" s="1">
        <f t="shared" si="141"/>
        <v>0</v>
      </c>
      <c r="R107" s="1">
        <f t="shared" si="142"/>
        <v>0</v>
      </c>
      <c r="S107" s="1">
        <f t="shared" si="143"/>
        <v>0</v>
      </c>
      <c r="T107" s="1">
        <f t="shared" si="144"/>
        <v>0</v>
      </c>
      <c r="U107" s="1" t="str">
        <f t="shared" si="145"/>
        <v/>
      </c>
      <c r="V107" s="4">
        <v>9</v>
      </c>
      <c r="W107" s="3" t="str">
        <f t="shared" si="146"/>
        <v>DEP. INDEPENDIENTE</v>
      </c>
      <c r="X107" s="4" t="s">
        <v>7</v>
      </c>
      <c r="Y107" s="3" t="str">
        <f t="shared" si="147"/>
        <v>ATL. ASCASUBI</v>
      </c>
      <c r="Z107" s="4">
        <v>7</v>
      </c>
      <c r="AA107" s="1" t="str">
        <f t="shared" si="148"/>
        <v/>
      </c>
      <c r="AB107" s="1">
        <f t="shared" si="149"/>
        <v>0</v>
      </c>
      <c r="AC107" s="1">
        <f t="shared" si="150"/>
        <v>0</v>
      </c>
      <c r="AD107" s="1">
        <f t="shared" si="151"/>
        <v>0</v>
      </c>
      <c r="AE107" s="1">
        <f t="shared" si="152"/>
        <v>0</v>
      </c>
    </row>
    <row r="108" spans="16:31" x14ac:dyDescent="0.2">
      <c r="P108" s="1" t="str">
        <f t="shared" si="140"/>
        <v/>
      </c>
      <c r="Q108" s="1">
        <f t="shared" si="141"/>
        <v>0</v>
      </c>
      <c r="R108" s="1">
        <f t="shared" si="142"/>
        <v>0</v>
      </c>
      <c r="S108" s="1">
        <f t="shared" si="143"/>
        <v>0</v>
      </c>
      <c r="T108" s="1">
        <f t="shared" si="144"/>
        <v>0</v>
      </c>
      <c r="U108" s="1" t="str">
        <f t="shared" si="145"/>
        <v/>
      </c>
      <c r="V108" s="4">
        <v>10</v>
      </c>
      <c r="W108" s="3" t="str">
        <f t="shared" si="146"/>
        <v>D. Y B. V. DEL DIQUE</v>
      </c>
      <c r="X108" s="5" t="s">
        <v>7</v>
      </c>
      <c r="Y108" s="3" t="str">
        <f t="shared" si="147"/>
        <v>ARGENTINO COLONIAL</v>
      </c>
      <c r="Z108" s="4">
        <v>6</v>
      </c>
      <c r="AA108" s="1" t="str">
        <f t="shared" si="148"/>
        <v/>
      </c>
      <c r="AB108" s="1">
        <f t="shared" si="149"/>
        <v>0</v>
      </c>
      <c r="AC108" s="1">
        <f t="shared" si="150"/>
        <v>0</v>
      </c>
      <c r="AD108" s="1">
        <f t="shared" si="151"/>
        <v>0</v>
      </c>
      <c r="AE108" s="1">
        <f t="shared" si="152"/>
        <v>0</v>
      </c>
    </row>
    <row r="109" spans="16:31" x14ac:dyDescent="0.2">
      <c r="P109" s="1" t="str">
        <f t="shared" si="140"/>
        <v/>
      </c>
      <c r="Q109" s="1">
        <f t="shared" si="141"/>
        <v>0</v>
      </c>
      <c r="R109" s="1">
        <f t="shared" si="142"/>
        <v>0</v>
      </c>
      <c r="S109" s="1">
        <f t="shared" si="143"/>
        <v>0</v>
      </c>
      <c r="T109" s="1">
        <f t="shared" si="144"/>
        <v>0</v>
      </c>
      <c r="U109" s="1" t="str">
        <f t="shared" si="145"/>
        <v/>
      </c>
      <c r="V109" s="4">
        <v>11</v>
      </c>
      <c r="W109" s="3" t="str">
        <f t="shared" si="146"/>
        <v>S. Y D. VILLA G. BELGRANO</v>
      </c>
      <c r="X109" s="4" t="s">
        <v>7</v>
      </c>
      <c r="Y109" s="3" t="str">
        <f t="shared" si="147"/>
        <v>U.D.C.I.S.A.</v>
      </c>
      <c r="Z109" s="4">
        <v>5</v>
      </c>
      <c r="AA109" s="1" t="str">
        <f t="shared" si="148"/>
        <v/>
      </c>
      <c r="AB109" s="1">
        <f t="shared" si="149"/>
        <v>0</v>
      </c>
      <c r="AC109" s="1">
        <f t="shared" si="150"/>
        <v>0</v>
      </c>
      <c r="AD109" s="1">
        <f t="shared" si="151"/>
        <v>0</v>
      </c>
      <c r="AE109" s="1">
        <f t="shared" si="152"/>
        <v>0</v>
      </c>
    </row>
    <row r="110" spans="16:31" x14ac:dyDescent="0.2">
      <c r="P110" s="1" t="str">
        <f t="shared" si="140"/>
        <v/>
      </c>
      <c r="Q110" s="1">
        <f t="shared" si="141"/>
        <v>0</v>
      </c>
      <c r="R110" s="1">
        <f t="shared" si="142"/>
        <v>0</v>
      </c>
      <c r="S110" s="1">
        <f t="shared" si="143"/>
        <v>0</v>
      </c>
      <c r="T110" s="1">
        <f t="shared" si="144"/>
        <v>0</v>
      </c>
      <c r="U110" s="1" t="str">
        <f t="shared" si="145"/>
        <v/>
      </c>
      <c r="V110" s="4">
        <v>12</v>
      </c>
      <c r="W110" s="3" t="str">
        <f t="shared" si="146"/>
        <v>JUVENTUD ALIANZA</v>
      </c>
      <c r="X110" s="4" t="s">
        <v>7</v>
      </c>
      <c r="Y110" s="3" t="str">
        <f t="shared" si="147"/>
        <v>DEP. ITALIANO</v>
      </c>
      <c r="Z110" s="4">
        <v>4</v>
      </c>
      <c r="AA110" s="1" t="str">
        <f t="shared" si="148"/>
        <v/>
      </c>
      <c r="AB110" s="1">
        <f t="shared" si="149"/>
        <v>0</v>
      </c>
      <c r="AC110" s="1">
        <f t="shared" si="150"/>
        <v>0</v>
      </c>
      <c r="AD110" s="1">
        <f t="shared" si="151"/>
        <v>0</v>
      </c>
      <c r="AE110" s="1">
        <f t="shared" si="152"/>
        <v>0</v>
      </c>
    </row>
    <row r="111" spans="16:31" x14ac:dyDescent="0.2">
      <c r="P111" s="1" t="str">
        <f t="shared" si="140"/>
        <v/>
      </c>
      <c r="Q111" s="1">
        <f t="shared" si="141"/>
        <v>0</v>
      </c>
      <c r="R111" s="1">
        <f t="shared" si="142"/>
        <v>0</v>
      </c>
      <c r="S111" s="1">
        <f t="shared" si="143"/>
        <v>0</v>
      </c>
      <c r="T111" s="1">
        <f t="shared" si="144"/>
        <v>0</v>
      </c>
      <c r="U111" s="1" t="str">
        <f t="shared" si="145"/>
        <v/>
      </c>
      <c r="V111" s="4">
        <v>13</v>
      </c>
      <c r="W111" s="3" t="str">
        <f t="shared" si="146"/>
        <v>ATL. TALLERES</v>
      </c>
      <c r="X111" s="4" t="s">
        <v>7</v>
      </c>
      <c r="Y111" s="3" t="str">
        <f t="shared" si="147"/>
        <v>N. FITZ SIMON</v>
      </c>
      <c r="Z111" s="4">
        <v>3</v>
      </c>
      <c r="AA111" s="1" t="str">
        <f t="shared" si="148"/>
        <v/>
      </c>
      <c r="AB111" s="1">
        <f t="shared" si="149"/>
        <v>0</v>
      </c>
      <c r="AC111" s="1">
        <f t="shared" si="150"/>
        <v>0</v>
      </c>
      <c r="AD111" s="1">
        <f t="shared" si="151"/>
        <v>0</v>
      </c>
      <c r="AE111" s="1">
        <f t="shared" si="152"/>
        <v>0</v>
      </c>
    </row>
    <row r="112" spans="16:31" x14ac:dyDescent="0.2">
      <c r="P112" s="1" t="str">
        <f t="shared" si="140"/>
        <v/>
      </c>
      <c r="Q112" s="1">
        <f t="shared" si="141"/>
        <v>0</v>
      </c>
      <c r="R112" s="1">
        <f t="shared" si="142"/>
        <v>0</v>
      </c>
      <c r="S112" s="1">
        <f t="shared" si="143"/>
        <v>0</v>
      </c>
      <c r="T112" s="1">
        <f t="shared" si="144"/>
        <v>0</v>
      </c>
      <c r="U112" s="1" t="str">
        <f t="shared" si="145"/>
        <v/>
      </c>
      <c r="V112" s="4">
        <v>1</v>
      </c>
      <c r="W112" s="3" t="str">
        <f t="shared" si="146"/>
        <v>JUV. UNIDA PTA. DEL AGUA</v>
      </c>
      <c r="X112" s="4" t="s">
        <v>7</v>
      </c>
      <c r="Y112" s="3" t="str">
        <f t="shared" si="147"/>
        <v>ATL. RIO TERCERO</v>
      </c>
      <c r="Z112" s="4">
        <v>2</v>
      </c>
      <c r="AA112" s="1" t="str">
        <f t="shared" si="148"/>
        <v/>
      </c>
      <c r="AB112" s="1">
        <f t="shared" si="149"/>
        <v>0</v>
      </c>
      <c r="AC112" s="1">
        <f t="shared" si="150"/>
        <v>0</v>
      </c>
      <c r="AD112" s="1">
        <f t="shared" si="151"/>
        <v>0</v>
      </c>
      <c r="AE112" s="1">
        <f t="shared" si="152"/>
        <v>0</v>
      </c>
    </row>
    <row r="113" spans="16:31" x14ac:dyDescent="0.2">
      <c r="V113" s="6"/>
      <c r="W113" s="6"/>
      <c r="X113" s="6"/>
      <c r="Y113" s="6"/>
      <c r="Z113" s="6"/>
    </row>
    <row r="114" spans="16:31" x14ac:dyDescent="0.2">
      <c r="V114" s="14"/>
      <c r="W114" s="12" t="s">
        <v>16</v>
      </c>
      <c r="X114" s="13"/>
      <c r="Y114" s="40">
        <f>Y104+7</f>
        <v>45165</v>
      </c>
      <c r="Z114" s="44"/>
    </row>
    <row r="115" spans="16:31" x14ac:dyDescent="0.2">
      <c r="V115" s="2" t="s">
        <v>0</v>
      </c>
      <c r="W115" s="2" t="s">
        <v>1</v>
      </c>
      <c r="X115" s="37" t="s">
        <v>7</v>
      </c>
      <c r="Y115" s="2" t="s">
        <v>2</v>
      </c>
      <c r="Z115" s="39" t="s">
        <v>0</v>
      </c>
    </row>
    <row r="116" spans="16:31" x14ac:dyDescent="0.2">
      <c r="P116" s="1" t="str">
        <f t="shared" ref="P116:P122" si="153">IF(AND(Q116=1,AB116=1),1,"")</f>
        <v/>
      </c>
      <c r="Q116" s="1">
        <f t="shared" ref="Q116:Q122" si="154">IF(U116&lt;&gt;"",1,0)</f>
        <v>0</v>
      </c>
      <c r="R116" s="1">
        <f t="shared" ref="R116:R122" si="155">IF(P116=1,IF(U116&gt;AA116,1,0),0)</f>
        <v>0</v>
      </c>
      <c r="S116" s="1">
        <f t="shared" ref="S116:S122" si="156">IF(P116=1,IF(U116=AA116,1,0),0)</f>
        <v>0</v>
      </c>
      <c r="T116" s="1">
        <f t="shared" ref="T116:T122" si="157">IF(P116=1,IF(U116&lt;AA116,1,0),0)</f>
        <v>0</v>
      </c>
      <c r="U116" s="1" t="str">
        <f t="shared" ref="U116:U122" si="158">IF(COUNT(A116:O116)&gt;0,COUNT(A116:O116),"")</f>
        <v/>
      </c>
      <c r="V116" s="4">
        <v>1</v>
      </c>
      <c r="W116" s="3" t="str">
        <f t="shared" ref="W116:W122" si="159">LOOKUP(V116,$AV$5:$AX$18,$AX$5:$AX$18)</f>
        <v>JUV. UNIDA PTA. DEL AGUA</v>
      </c>
      <c r="X116" s="4" t="s">
        <v>7</v>
      </c>
      <c r="Y116" s="3" t="str">
        <f t="shared" ref="Y116:Y122" si="160">LOOKUP(Z116,$AV$5:$AX$18,$AX$5:$AX$18)</f>
        <v>LIBRE</v>
      </c>
      <c r="Z116" s="4">
        <v>14</v>
      </c>
      <c r="AA116" s="1" t="str">
        <f t="shared" ref="AA116:AA122" si="161">IF(COUNT(AF116:AT116)&gt;0,COUNT(AF116:AT116),"")</f>
        <v/>
      </c>
      <c r="AB116" s="1">
        <f t="shared" ref="AB116:AB122" si="162">IF(AA116&lt;&gt;"",1,0)</f>
        <v>0</v>
      </c>
      <c r="AC116" s="1">
        <f t="shared" ref="AC116:AC122" si="163">IF(P116=1,IF(AA116&gt;U116,1,0),0)</f>
        <v>0</v>
      </c>
      <c r="AD116" s="1">
        <f t="shared" ref="AD116:AD122" si="164">IF(P116=1,IF(AA116=U116,1,0),0)</f>
        <v>0</v>
      </c>
      <c r="AE116" s="1">
        <f t="shared" ref="AE116:AE122" si="165">IF(P116=1,IF(AA116&lt;U116,1,0),0)</f>
        <v>0</v>
      </c>
    </row>
    <row r="117" spans="16:31" x14ac:dyDescent="0.2">
      <c r="P117" s="1" t="str">
        <f t="shared" si="153"/>
        <v/>
      </c>
      <c r="Q117" s="1">
        <f t="shared" si="154"/>
        <v>0</v>
      </c>
      <c r="R117" s="1">
        <f t="shared" si="155"/>
        <v>0</v>
      </c>
      <c r="S117" s="1">
        <f t="shared" si="156"/>
        <v>0</v>
      </c>
      <c r="T117" s="1">
        <f t="shared" si="157"/>
        <v>0</v>
      </c>
      <c r="U117" s="1" t="str">
        <f t="shared" si="158"/>
        <v/>
      </c>
      <c r="V117" s="4">
        <v>2</v>
      </c>
      <c r="W117" s="3" t="str">
        <f t="shared" si="159"/>
        <v>ATL. RIO TERCERO</v>
      </c>
      <c r="X117" s="4" t="s">
        <v>7</v>
      </c>
      <c r="Y117" s="3" t="str">
        <f t="shared" si="160"/>
        <v>ATL. TALLERES</v>
      </c>
      <c r="Z117" s="4">
        <v>13</v>
      </c>
      <c r="AA117" s="1" t="str">
        <f t="shared" si="161"/>
        <v/>
      </c>
      <c r="AB117" s="1">
        <f t="shared" si="162"/>
        <v>0</v>
      </c>
      <c r="AC117" s="1">
        <f t="shared" si="163"/>
        <v>0</v>
      </c>
      <c r="AD117" s="1">
        <f t="shared" si="164"/>
        <v>0</v>
      </c>
      <c r="AE117" s="1">
        <f t="shared" si="165"/>
        <v>0</v>
      </c>
    </row>
    <row r="118" spans="16:31" x14ac:dyDescent="0.2">
      <c r="P118" s="1" t="str">
        <f t="shared" si="153"/>
        <v/>
      </c>
      <c r="Q118" s="1">
        <f t="shared" si="154"/>
        <v>0</v>
      </c>
      <c r="R118" s="1">
        <f t="shared" si="155"/>
        <v>0</v>
      </c>
      <c r="S118" s="1">
        <f t="shared" si="156"/>
        <v>0</v>
      </c>
      <c r="T118" s="1">
        <f t="shared" si="157"/>
        <v>0</v>
      </c>
      <c r="U118" s="1" t="str">
        <f t="shared" si="158"/>
        <v/>
      </c>
      <c r="V118" s="4">
        <v>3</v>
      </c>
      <c r="W118" s="3" t="str">
        <f t="shared" si="159"/>
        <v>N. FITZ SIMON</v>
      </c>
      <c r="X118" s="5" t="s">
        <v>7</v>
      </c>
      <c r="Y118" s="3" t="str">
        <f t="shared" si="160"/>
        <v>JUVENTUD ALIANZA</v>
      </c>
      <c r="Z118" s="4">
        <v>12</v>
      </c>
      <c r="AA118" s="1" t="str">
        <f t="shared" si="161"/>
        <v/>
      </c>
      <c r="AB118" s="1">
        <f t="shared" si="162"/>
        <v>0</v>
      </c>
      <c r="AC118" s="1">
        <f t="shared" si="163"/>
        <v>0</v>
      </c>
      <c r="AD118" s="1">
        <f t="shared" si="164"/>
        <v>0</v>
      </c>
      <c r="AE118" s="1">
        <f t="shared" si="165"/>
        <v>0</v>
      </c>
    </row>
    <row r="119" spans="16:31" x14ac:dyDescent="0.2">
      <c r="P119" s="1" t="str">
        <f t="shared" si="153"/>
        <v/>
      </c>
      <c r="Q119" s="1">
        <f t="shared" si="154"/>
        <v>0</v>
      </c>
      <c r="R119" s="1">
        <f t="shared" si="155"/>
        <v>0</v>
      </c>
      <c r="S119" s="1">
        <f t="shared" si="156"/>
        <v>0</v>
      </c>
      <c r="T119" s="1">
        <f t="shared" si="157"/>
        <v>0</v>
      </c>
      <c r="U119" s="1" t="str">
        <f t="shared" si="158"/>
        <v/>
      </c>
      <c r="V119" s="4">
        <v>4</v>
      </c>
      <c r="W119" s="3" t="str">
        <f t="shared" si="159"/>
        <v>DEP. ITALIANO</v>
      </c>
      <c r="X119" s="4" t="s">
        <v>7</v>
      </c>
      <c r="Y119" s="3" t="str">
        <f t="shared" si="160"/>
        <v>S. Y D. VILLA G. BELGRANO</v>
      </c>
      <c r="Z119" s="4">
        <v>11</v>
      </c>
      <c r="AA119" s="1" t="str">
        <f t="shared" si="161"/>
        <v/>
      </c>
      <c r="AB119" s="1">
        <f t="shared" si="162"/>
        <v>0</v>
      </c>
      <c r="AC119" s="1">
        <f t="shared" si="163"/>
        <v>0</v>
      </c>
      <c r="AD119" s="1">
        <f t="shared" si="164"/>
        <v>0</v>
      </c>
      <c r="AE119" s="1">
        <f t="shared" si="165"/>
        <v>0</v>
      </c>
    </row>
    <row r="120" spans="16:31" x14ac:dyDescent="0.2">
      <c r="P120" s="1" t="str">
        <f t="shared" si="153"/>
        <v/>
      </c>
      <c r="Q120" s="1">
        <f t="shared" si="154"/>
        <v>0</v>
      </c>
      <c r="R120" s="1">
        <f t="shared" si="155"/>
        <v>0</v>
      </c>
      <c r="S120" s="1">
        <f t="shared" si="156"/>
        <v>0</v>
      </c>
      <c r="T120" s="1">
        <f t="shared" si="157"/>
        <v>0</v>
      </c>
      <c r="U120" s="1" t="str">
        <f t="shared" si="158"/>
        <v/>
      </c>
      <c r="V120" s="4">
        <v>5</v>
      </c>
      <c r="W120" s="3" t="str">
        <f t="shared" si="159"/>
        <v>U.D.C.I.S.A.</v>
      </c>
      <c r="X120" s="4" t="s">
        <v>7</v>
      </c>
      <c r="Y120" s="3" t="str">
        <f t="shared" si="160"/>
        <v>D. Y B. V. DEL DIQUE</v>
      </c>
      <c r="Z120" s="4">
        <v>10</v>
      </c>
      <c r="AA120" s="1" t="str">
        <f t="shared" si="161"/>
        <v/>
      </c>
      <c r="AB120" s="1">
        <f t="shared" si="162"/>
        <v>0</v>
      </c>
      <c r="AC120" s="1">
        <f t="shared" si="163"/>
        <v>0</v>
      </c>
      <c r="AD120" s="1">
        <f t="shared" si="164"/>
        <v>0</v>
      </c>
      <c r="AE120" s="1">
        <f t="shared" si="165"/>
        <v>0</v>
      </c>
    </row>
    <row r="121" spans="16:31" x14ac:dyDescent="0.2">
      <c r="P121" s="1" t="str">
        <f t="shared" si="153"/>
        <v/>
      </c>
      <c r="Q121" s="1">
        <f t="shared" si="154"/>
        <v>0</v>
      </c>
      <c r="R121" s="1">
        <f t="shared" si="155"/>
        <v>0</v>
      </c>
      <c r="S121" s="1">
        <f t="shared" si="156"/>
        <v>0</v>
      </c>
      <c r="T121" s="1">
        <f t="shared" si="157"/>
        <v>0</v>
      </c>
      <c r="U121" s="1" t="str">
        <f t="shared" si="158"/>
        <v/>
      </c>
      <c r="V121" s="4">
        <v>6</v>
      </c>
      <c r="W121" s="3" t="str">
        <f t="shared" si="159"/>
        <v>ARGENTINO COLONIAL</v>
      </c>
      <c r="X121" s="4" t="s">
        <v>7</v>
      </c>
      <c r="Y121" s="3" t="str">
        <f t="shared" si="160"/>
        <v>DEP. INDEPENDIENTE</v>
      </c>
      <c r="Z121" s="4">
        <v>9</v>
      </c>
      <c r="AA121" s="1" t="str">
        <f t="shared" si="161"/>
        <v/>
      </c>
      <c r="AB121" s="1">
        <f t="shared" si="162"/>
        <v>0</v>
      </c>
      <c r="AC121" s="1">
        <f t="shared" si="163"/>
        <v>0</v>
      </c>
      <c r="AD121" s="1">
        <f t="shared" si="164"/>
        <v>0</v>
      </c>
      <c r="AE121" s="1">
        <f t="shared" si="165"/>
        <v>0</v>
      </c>
    </row>
    <row r="122" spans="16:31" x14ac:dyDescent="0.2">
      <c r="P122" s="1" t="str">
        <f t="shared" si="153"/>
        <v/>
      </c>
      <c r="Q122" s="1">
        <f t="shared" si="154"/>
        <v>0</v>
      </c>
      <c r="R122" s="1">
        <f t="shared" si="155"/>
        <v>0</v>
      </c>
      <c r="S122" s="1">
        <f t="shared" si="156"/>
        <v>0</v>
      </c>
      <c r="T122" s="1">
        <f t="shared" si="157"/>
        <v>0</v>
      </c>
      <c r="U122" s="1" t="str">
        <f t="shared" si="158"/>
        <v/>
      </c>
      <c r="V122" s="4">
        <v>7</v>
      </c>
      <c r="W122" s="3" t="str">
        <f t="shared" si="159"/>
        <v>ATL. ASCASUBI</v>
      </c>
      <c r="X122" s="4" t="s">
        <v>7</v>
      </c>
      <c r="Y122" s="3" t="str">
        <f t="shared" si="160"/>
        <v>ATL. INDEPENDIENTE</v>
      </c>
      <c r="Z122" s="4">
        <v>8</v>
      </c>
      <c r="AA122" s="1" t="str">
        <f t="shared" si="161"/>
        <v/>
      </c>
      <c r="AB122" s="1">
        <f t="shared" si="162"/>
        <v>0</v>
      </c>
      <c r="AC122" s="1">
        <f t="shared" si="163"/>
        <v>0</v>
      </c>
      <c r="AD122" s="1">
        <f t="shared" si="164"/>
        <v>0</v>
      </c>
      <c r="AE122" s="1">
        <f t="shared" si="165"/>
        <v>0</v>
      </c>
    </row>
    <row r="123" spans="16:31" x14ac:dyDescent="0.2">
      <c r="V123" s="9"/>
      <c r="W123" s="9"/>
      <c r="X123" s="8"/>
      <c r="Y123" s="9"/>
      <c r="Z123" s="8"/>
    </row>
    <row r="124" spans="16:31" x14ac:dyDescent="0.2">
      <c r="V124" s="14"/>
      <c r="W124" s="12" t="s">
        <v>17</v>
      </c>
      <c r="X124" s="13"/>
      <c r="Y124" s="40">
        <f>Y114+7</f>
        <v>45172</v>
      </c>
      <c r="Z124" s="44"/>
    </row>
    <row r="125" spans="16:31" x14ac:dyDescent="0.2">
      <c r="V125" s="2" t="s">
        <v>0</v>
      </c>
      <c r="W125" s="2" t="s">
        <v>1</v>
      </c>
      <c r="X125" s="37" t="s">
        <v>7</v>
      </c>
      <c r="Y125" s="2" t="s">
        <v>2</v>
      </c>
      <c r="Z125" s="39" t="s">
        <v>0</v>
      </c>
    </row>
    <row r="126" spans="16:31" x14ac:dyDescent="0.2">
      <c r="P126" s="1" t="str">
        <f t="shared" ref="P126:P132" si="166">IF(AND(Q126=1,AB126=1),1,"")</f>
        <v/>
      </c>
      <c r="Q126" s="1">
        <f t="shared" ref="Q126:Q132" si="167">IF(U126&lt;&gt;"",1,0)</f>
        <v>0</v>
      </c>
      <c r="R126" s="1">
        <f t="shared" ref="R126:R132" si="168">IF(P126=1,IF(U126&gt;AA126,1,0),0)</f>
        <v>0</v>
      </c>
      <c r="S126" s="1">
        <f t="shared" ref="S126:S132" si="169">IF(P126=1,IF(U126=AA126,1,0),0)</f>
        <v>0</v>
      </c>
      <c r="T126" s="1">
        <f t="shared" ref="T126:T132" si="170">IF(P126=1,IF(U126&lt;AA126,1,0),0)</f>
        <v>0</v>
      </c>
      <c r="U126" s="1" t="str">
        <f t="shared" ref="U126:U132" si="171">IF(COUNT(A126:O126)&gt;0,COUNT(A126:O126),"")</f>
        <v/>
      </c>
      <c r="V126" s="4">
        <v>14</v>
      </c>
      <c r="W126" s="3" t="str">
        <f t="shared" ref="W126:W132" si="172">LOOKUP(V126,$AV$5:$AX$18,$AX$5:$AX$18)</f>
        <v>LIBRE</v>
      </c>
      <c r="X126" s="4" t="s">
        <v>7</v>
      </c>
      <c r="Y126" s="3" t="str">
        <f t="shared" ref="Y126:Y132" si="173">LOOKUP(Z126,$AV$5:$AX$18,$AX$5:$AX$18)</f>
        <v>ATL. ASCASUBI</v>
      </c>
      <c r="Z126" s="4">
        <v>7</v>
      </c>
      <c r="AA126" s="1" t="str">
        <f t="shared" ref="AA126:AA132" si="174">IF(COUNT(AF126:AT126)&gt;0,COUNT(AF126:AT126),"")</f>
        <v/>
      </c>
      <c r="AB126" s="1">
        <f t="shared" ref="AB126:AB132" si="175">IF(AA126&lt;&gt;"",1,0)</f>
        <v>0</v>
      </c>
      <c r="AC126" s="1">
        <f t="shared" ref="AC126:AC132" si="176">IF(P126=1,IF(AA126&gt;U126,1,0),0)</f>
        <v>0</v>
      </c>
      <c r="AD126" s="1">
        <f t="shared" ref="AD126:AD132" si="177">IF(P126=1,IF(AA126=U126,1,0),0)</f>
        <v>0</v>
      </c>
      <c r="AE126" s="1">
        <f t="shared" ref="AE126:AE132" si="178">IF(P126=1,IF(AA126&lt;U126,1,0),0)</f>
        <v>0</v>
      </c>
    </row>
    <row r="127" spans="16:31" x14ac:dyDescent="0.2">
      <c r="P127" s="1" t="str">
        <f t="shared" si="166"/>
        <v/>
      </c>
      <c r="Q127" s="1">
        <f t="shared" si="167"/>
        <v>0</v>
      </c>
      <c r="R127" s="1">
        <f t="shared" si="168"/>
        <v>0</v>
      </c>
      <c r="S127" s="1">
        <f t="shared" si="169"/>
        <v>0</v>
      </c>
      <c r="T127" s="1">
        <f t="shared" si="170"/>
        <v>0</v>
      </c>
      <c r="U127" s="1" t="str">
        <f t="shared" si="171"/>
        <v/>
      </c>
      <c r="V127" s="4">
        <v>8</v>
      </c>
      <c r="W127" s="3" t="str">
        <f t="shared" si="172"/>
        <v>ATL. INDEPENDIENTE</v>
      </c>
      <c r="X127" s="4" t="s">
        <v>7</v>
      </c>
      <c r="Y127" s="3" t="str">
        <f t="shared" si="173"/>
        <v>ARGENTINO COLONIAL</v>
      </c>
      <c r="Z127" s="4">
        <v>6</v>
      </c>
      <c r="AA127" s="1" t="str">
        <f t="shared" si="174"/>
        <v/>
      </c>
      <c r="AB127" s="1">
        <f t="shared" si="175"/>
        <v>0</v>
      </c>
      <c r="AC127" s="1">
        <f t="shared" si="176"/>
        <v>0</v>
      </c>
      <c r="AD127" s="1">
        <f t="shared" si="177"/>
        <v>0</v>
      </c>
      <c r="AE127" s="1">
        <f t="shared" si="178"/>
        <v>0</v>
      </c>
    </row>
    <row r="128" spans="16:31" x14ac:dyDescent="0.2">
      <c r="P128" s="1" t="str">
        <f t="shared" si="166"/>
        <v/>
      </c>
      <c r="Q128" s="1">
        <f t="shared" si="167"/>
        <v>0</v>
      </c>
      <c r="R128" s="1">
        <f t="shared" si="168"/>
        <v>0</v>
      </c>
      <c r="S128" s="1">
        <f t="shared" si="169"/>
        <v>0</v>
      </c>
      <c r="T128" s="1">
        <f t="shared" si="170"/>
        <v>0</v>
      </c>
      <c r="U128" s="1" t="str">
        <f t="shared" si="171"/>
        <v/>
      </c>
      <c r="V128" s="4">
        <v>9</v>
      </c>
      <c r="W128" s="3" t="str">
        <f t="shared" si="172"/>
        <v>DEP. INDEPENDIENTE</v>
      </c>
      <c r="X128" s="5" t="s">
        <v>7</v>
      </c>
      <c r="Y128" s="3" t="str">
        <f t="shared" si="173"/>
        <v>U.D.C.I.S.A.</v>
      </c>
      <c r="Z128" s="4">
        <v>5</v>
      </c>
      <c r="AA128" s="1" t="str">
        <f t="shared" si="174"/>
        <v/>
      </c>
      <c r="AB128" s="1">
        <f t="shared" si="175"/>
        <v>0</v>
      </c>
      <c r="AC128" s="1">
        <f t="shared" si="176"/>
        <v>0</v>
      </c>
      <c r="AD128" s="1">
        <f t="shared" si="177"/>
        <v>0</v>
      </c>
      <c r="AE128" s="1">
        <f t="shared" si="178"/>
        <v>0</v>
      </c>
    </row>
    <row r="129" spans="16:31" x14ac:dyDescent="0.2">
      <c r="P129" s="1" t="str">
        <f t="shared" si="166"/>
        <v/>
      </c>
      <c r="Q129" s="1">
        <f t="shared" si="167"/>
        <v>0</v>
      </c>
      <c r="R129" s="1">
        <f t="shared" si="168"/>
        <v>0</v>
      </c>
      <c r="S129" s="1">
        <f t="shared" si="169"/>
        <v>0</v>
      </c>
      <c r="T129" s="1">
        <f t="shared" si="170"/>
        <v>0</v>
      </c>
      <c r="U129" s="1" t="str">
        <f t="shared" si="171"/>
        <v/>
      </c>
      <c r="V129" s="4">
        <v>10</v>
      </c>
      <c r="W129" s="3" t="str">
        <f t="shared" si="172"/>
        <v>D. Y B. V. DEL DIQUE</v>
      </c>
      <c r="X129" s="4" t="s">
        <v>7</v>
      </c>
      <c r="Y129" s="3" t="str">
        <f t="shared" si="173"/>
        <v>DEP. ITALIANO</v>
      </c>
      <c r="Z129" s="4">
        <v>4</v>
      </c>
      <c r="AA129" s="1" t="str">
        <f t="shared" si="174"/>
        <v/>
      </c>
      <c r="AB129" s="1">
        <f t="shared" si="175"/>
        <v>0</v>
      </c>
      <c r="AC129" s="1">
        <f t="shared" si="176"/>
        <v>0</v>
      </c>
      <c r="AD129" s="1">
        <f t="shared" si="177"/>
        <v>0</v>
      </c>
      <c r="AE129" s="1">
        <f t="shared" si="178"/>
        <v>0</v>
      </c>
    </row>
    <row r="130" spans="16:31" x14ac:dyDescent="0.2">
      <c r="P130" s="1" t="str">
        <f t="shared" si="166"/>
        <v/>
      </c>
      <c r="Q130" s="1">
        <f t="shared" si="167"/>
        <v>0</v>
      </c>
      <c r="R130" s="1">
        <f t="shared" si="168"/>
        <v>0</v>
      </c>
      <c r="S130" s="1">
        <f t="shared" si="169"/>
        <v>0</v>
      </c>
      <c r="T130" s="1">
        <f t="shared" si="170"/>
        <v>0</v>
      </c>
      <c r="U130" s="1" t="str">
        <f t="shared" si="171"/>
        <v/>
      </c>
      <c r="V130" s="4">
        <v>11</v>
      </c>
      <c r="W130" s="3" t="str">
        <f t="shared" si="172"/>
        <v>S. Y D. VILLA G. BELGRANO</v>
      </c>
      <c r="X130" s="4" t="s">
        <v>7</v>
      </c>
      <c r="Y130" s="3" t="str">
        <f t="shared" si="173"/>
        <v>N. FITZ SIMON</v>
      </c>
      <c r="Z130" s="4">
        <v>3</v>
      </c>
      <c r="AA130" s="1" t="str">
        <f t="shared" si="174"/>
        <v/>
      </c>
      <c r="AB130" s="1">
        <f t="shared" si="175"/>
        <v>0</v>
      </c>
      <c r="AC130" s="1">
        <f t="shared" si="176"/>
        <v>0</v>
      </c>
      <c r="AD130" s="1">
        <f t="shared" si="177"/>
        <v>0</v>
      </c>
      <c r="AE130" s="1">
        <f t="shared" si="178"/>
        <v>0</v>
      </c>
    </row>
    <row r="131" spans="16:31" x14ac:dyDescent="0.2">
      <c r="P131" s="1" t="str">
        <f t="shared" si="166"/>
        <v/>
      </c>
      <c r="Q131" s="1">
        <f t="shared" si="167"/>
        <v>0</v>
      </c>
      <c r="R131" s="1">
        <f t="shared" si="168"/>
        <v>0</v>
      </c>
      <c r="S131" s="1">
        <f t="shared" si="169"/>
        <v>0</v>
      </c>
      <c r="T131" s="1">
        <f t="shared" si="170"/>
        <v>0</v>
      </c>
      <c r="U131" s="1" t="str">
        <f t="shared" si="171"/>
        <v/>
      </c>
      <c r="V131" s="4">
        <v>12</v>
      </c>
      <c r="W131" s="3" t="str">
        <f t="shared" si="172"/>
        <v>JUVENTUD ALIANZA</v>
      </c>
      <c r="X131" s="4" t="s">
        <v>7</v>
      </c>
      <c r="Y131" s="3" t="str">
        <f t="shared" si="173"/>
        <v>ATL. RIO TERCERO</v>
      </c>
      <c r="Z131" s="4">
        <v>2</v>
      </c>
      <c r="AA131" s="1" t="str">
        <f t="shared" si="174"/>
        <v/>
      </c>
      <c r="AB131" s="1">
        <f t="shared" si="175"/>
        <v>0</v>
      </c>
      <c r="AC131" s="1">
        <f t="shared" si="176"/>
        <v>0</v>
      </c>
      <c r="AD131" s="1">
        <f t="shared" si="177"/>
        <v>0</v>
      </c>
      <c r="AE131" s="1">
        <f t="shared" si="178"/>
        <v>0</v>
      </c>
    </row>
    <row r="132" spans="16:31" x14ac:dyDescent="0.2">
      <c r="P132" s="1" t="str">
        <f t="shared" si="166"/>
        <v/>
      </c>
      <c r="Q132" s="1">
        <f t="shared" si="167"/>
        <v>0</v>
      </c>
      <c r="R132" s="1">
        <f t="shared" si="168"/>
        <v>0</v>
      </c>
      <c r="S132" s="1">
        <f t="shared" si="169"/>
        <v>0</v>
      </c>
      <c r="T132" s="1">
        <f t="shared" si="170"/>
        <v>0</v>
      </c>
      <c r="U132" s="1" t="str">
        <f t="shared" si="171"/>
        <v/>
      </c>
      <c r="V132" s="4">
        <v>13</v>
      </c>
      <c r="W132" s="3" t="str">
        <f t="shared" si="172"/>
        <v>ATL. TALLERES</v>
      </c>
      <c r="X132" s="4" t="s">
        <v>7</v>
      </c>
      <c r="Y132" s="3" t="str">
        <f t="shared" si="173"/>
        <v>JUV. UNIDA PTA. DEL AGUA</v>
      </c>
      <c r="Z132" s="4">
        <v>1</v>
      </c>
      <c r="AA132" s="1" t="str">
        <f t="shared" si="174"/>
        <v/>
      </c>
      <c r="AB132" s="1">
        <f t="shared" si="175"/>
        <v>0</v>
      </c>
      <c r="AC132" s="1">
        <f t="shared" si="176"/>
        <v>0</v>
      </c>
      <c r="AD132" s="1">
        <f t="shared" si="177"/>
        <v>0</v>
      </c>
      <c r="AE132" s="1">
        <f t="shared" si="178"/>
        <v>0</v>
      </c>
    </row>
    <row r="133" spans="16:31" x14ac:dyDescent="0.2">
      <c r="V133" s="8"/>
      <c r="W133" s="56"/>
      <c r="X133" s="8"/>
      <c r="Y133" s="56"/>
      <c r="Z133" s="8"/>
    </row>
    <row r="134" spans="16:31" x14ac:dyDescent="0.2">
      <c r="V134" s="8"/>
      <c r="W134" s="56"/>
      <c r="X134" s="8"/>
      <c r="Y134" s="56"/>
      <c r="Z134" s="8"/>
    </row>
    <row r="135" spans="16:31" x14ac:dyDescent="0.2">
      <c r="V135" s="8"/>
      <c r="W135" s="56"/>
      <c r="X135" s="8"/>
      <c r="Y135" s="56"/>
      <c r="Z135" s="8"/>
    </row>
    <row r="136" spans="16:31" x14ac:dyDescent="0.2">
      <c r="V136" s="8"/>
      <c r="W136" s="56"/>
      <c r="X136" s="8"/>
      <c r="Y136" s="56"/>
      <c r="Z136" s="8"/>
    </row>
    <row r="137" spans="16:31" x14ac:dyDescent="0.2">
      <c r="V137" s="8"/>
      <c r="W137" s="56"/>
      <c r="X137" s="8"/>
      <c r="Y137" s="56"/>
      <c r="Z137" s="8"/>
    </row>
    <row r="138" spans="16:31" x14ac:dyDescent="0.2">
      <c r="V138" s="8"/>
      <c r="W138" s="56"/>
      <c r="X138" s="8"/>
      <c r="Y138" s="56"/>
      <c r="Z138" s="8"/>
    </row>
    <row r="139" spans="16:31" x14ac:dyDescent="0.2">
      <c r="V139" s="8"/>
      <c r="W139" s="56"/>
      <c r="X139" s="8"/>
      <c r="Y139" s="56"/>
      <c r="Z139" s="8"/>
    </row>
    <row r="140" spans="16:31" x14ac:dyDescent="0.2">
      <c r="V140" s="8"/>
      <c r="W140" s="56"/>
      <c r="X140" s="8"/>
      <c r="Y140" s="56"/>
      <c r="Z140" s="8"/>
    </row>
    <row r="141" spans="16:31" x14ac:dyDescent="0.2">
      <c r="V141" s="8"/>
      <c r="W141" s="56"/>
      <c r="X141" s="8"/>
      <c r="Y141" s="56"/>
      <c r="Z141" s="8"/>
    </row>
    <row r="142" spans="16:31" x14ac:dyDescent="0.2">
      <c r="V142" s="8"/>
      <c r="W142" s="56"/>
      <c r="X142" s="8"/>
      <c r="Y142" s="56"/>
      <c r="Z142" s="8"/>
    </row>
    <row r="143" spans="16:31" x14ac:dyDescent="0.2">
      <c r="V143" s="8"/>
      <c r="W143" s="56"/>
      <c r="X143" s="8"/>
      <c r="Y143" s="56"/>
      <c r="Z143" s="8"/>
    </row>
    <row r="144" spans="16:31" x14ac:dyDescent="0.2">
      <c r="V144" s="8"/>
      <c r="W144" s="56"/>
      <c r="X144" s="8"/>
      <c r="Y144" s="56"/>
      <c r="Z144" s="8"/>
    </row>
    <row r="145" spans="22:26" x14ac:dyDescent="0.2">
      <c r="V145" s="8"/>
      <c r="W145" s="56"/>
      <c r="X145" s="8"/>
      <c r="Y145" s="56"/>
      <c r="Z145" s="8"/>
    </row>
    <row r="146" spans="22:26" x14ac:dyDescent="0.2">
      <c r="V146" s="8"/>
      <c r="W146" s="56"/>
      <c r="X146" s="8"/>
      <c r="Y146" s="56"/>
      <c r="Z146" s="8"/>
    </row>
    <row r="147" spans="22:26" x14ac:dyDescent="0.2">
      <c r="V147" s="8"/>
      <c r="W147" s="56"/>
      <c r="X147" s="8"/>
      <c r="Y147" s="56"/>
      <c r="Z147" s="8"/>
    </row>
    <row r="148" spans="22:26" x14ac:dyDescent="0.2">
      <c r="V148" s="8"/>
      <c r="W148" s="56"/>
      <c r="X148" s="8"/>
      <c r="Y148" s="56"/>
      <c r="Z148" s="8"/>
    </row>
    <row r="149" spans="22:26" x14ac:dyDescent="0.2">
      <c r="V149" s="8"/>
      <c r="W149" s="56"/>
      <c r="X149" s="8"/>
      <c r="Y149" s="56"/>
      <c r="Z149" s="8"/>
    </row>
    <row r="150" spans="22:26" x14ac:dyDescent="0.2">
      <c r="V150" s="8"/>
      <c r="W150" s="56"/>
      <c r="X150" s="8"/>
      <c r="Y150" s="56"/>
      <c r="Z150" s="8"/>
    </row>
    <row r="151" spans="22:26" x14ac:dyDescent="0.2">
      <c r="V151" s="9"/>
      <c r="W151" s="9"/>
      <c r="X151" s="8"/>
      <c r="Y151" s="9"/>
      <c r="Z151" s="8"/>
    </row>
    <row r="152" spans="22:26" x14ac:dyDescent="0.2">
      <c r="V152" s="9"/>
      <c r="W152" s="9"/>
      <c r="X152" s="8"/>
      <c r="Y152" s="9"/>
      <c r="Z152" s="8"/>
    </row>
    <row r="153" spans="22:26" x14ac:dyDescent="0.2">
      <c r="V153" s="53"/>
      <c r="W153" s="57" t="s">
        <v>91</v>
      </c>
      <c r="X153" s="57"/>
      <c r="Y153" s="57"/>
      <c r="Z153" s="54"/>
    </row>
    <row r="154" spans="22:26" x14ac:dyDescent="0.2">
      <c r="V154" s="48"/>
      <c r="W154" s="48"/>
      <c r="X154" s="4"/>
      <c r="Y154" s="49">
        <f>+Y124+7</f>
        <v>45179</v>
      </c>
      <c r="Z154" s="4"/>
    </row>
    <row r="155" spans="22:26" x14ac:dyDescent="0.2">
      <c r="V155" s="48"/>
      <c r="W155" s="37" t="s">
        <v>97</v>
      </c>
      <c r="X155" s="4" t="s">
        <v>7</v>
      </c>
      <c r="Y155" s="37" t="s">
        <v>100</v>
      </c>
      <c r="Z155" s="37" t="s">
        <v>93</v>
      </c>
    </row>
    <row r="156" spans="22:26" x14ac:dyDescent="0.2">
      <c r="V156" s="48"/>
      <c r="W156" s="37" t="s">
        <v>98</v>
      </c>
      <c r="X156" s="4" t="s">
        <v>7</v>
      </c>
      <c r="Y156" s="37" t="s">
        <v>101</v>
      </c>
      <c r="Z156" s="37" t="s">
        <v>94</v>
      </c>
    </row>
    <row r="157" spans="22:26" x14ac:dyDescent="0.2">
      <c r="V157" s="48"/>
      <c r="W157" s="37" t="s">
        <v>99</v>
      </c>
      <c r="X157" s="4" t="s">
        <v>7</v>
      </c>
      <c r="Y157" s="37" t="s">
        <v>102</v>
      </c>
      <c r="Z157" s="37" t="s">
        <v>95</v>
      </c>
    </row>
    <row r="158" spans="22:26" x14ac:dyDescent="0.2">
      <c r="V158" s="9"/>
      <c r="W158" s="52"/>
      <c r="X158" s="8"/>
      <c r="Y158" s="52"/>
      <c r="Z158" s="52"/>
    </row>
    <row r="159" spans="22:26" x14ac:dyDescent="0.2">
      <c r="V159" s="9"/>
      <c r="W159" s="9"/>
      <c r="X159" s="8"/>
      <c r="Y159" s="47">
        <f>+Y154+7</f>
        <v>45186</v>
      </c>
      <c r="Z159" s="8"/>
    </row>
    <row r="160" spans="22:26" x14ac:dyDescent="0.2">
      <c r="V160" s="53"/>
      <c r="W160" s="57" t="s">
        <v>92</v>
      </c>
      <c r="X160" s="57"/>
      <c r="Y160" s="57"/>
      <c r="Z160" s="54"/>
    </row>
    <row r="161" spans="22:26" x14ac:dyDescent="0.2">
      <c r="V161" s="48"/>
      <c r="W161" s="51" t="s">
        <v>96</v>
      </c>
      <c r="X161" s="4" t="s">
        <v>7</v>
      </c>
      <c r="Y161" s="51" t="s">
        <v>93</v>
      </c>
      <c r="Z161" s="4">
        <v>1</v>
      </c>
    </row>
    <row r="162" spans="22:26" x14ac:dyDescent="0.2">
      <c r="V162" s="48"/>
      <c r="W162" s="51" t="s">
        <v>94</v>
      </c>
      <c r="X162" s="4" t="s">
        <v>7</v>
      </c>
      <c r="Y162" s="51" t="s">
        <v>95</v>
      </c>
      <c r="Z162" s="4">
        <v>2</v>
      </c>
    </row>
    <row r="163" spans="22:26" x14ac:dyDescent="0.2">
      <c r="V163" s="9"/>
      <c r="W163" s="9"/>
      <c r="X163" s="8"/>
      <c r="Y163" s="9"/>
      <c r="Z163" s="8"/>
    </row>
    <row r="164" spans="22:26" x14ac:dyDescent="0.2">
      <c r="V164" s="9"/>
      <c r="W164" s="9"/>
      <c r="X164" s="8"/>
      <c r="Y164" s="47">
        <f>+Y159+7</f>
        <v>45193</v>
      </c>
      <c r="Z164" s="8"/>
    </row>
    <row r="165" spans="22:26" x14ac:dyDescent="0.2">
      <c r="V165" s="53"/>
      <c r="W165" s="57" t="s">
        <v>92</v>
      </c>
      <c r="X165" s="57"/>
      <c r="Y165" s="57"/>
      <c r="Z165" s="54"/>
    </row>
    <row r="166" spans="22:26" x14ac:dyDescent="0.2">
      <c r="V166" s="48"/>
      <c r="W166" s="51" t="s">
        <v>96</v>
      </c>
      <c r="X166" s="4" t="s">
        <v>7</v>
      </c>
      <c r="Y166" s="51" t="s">
        <v>93</v>
      </c>
      <c r="Z166" s="4">
        <v>1</v>
      </c>
    </row>
    <row r="167" spans="22:26" x14ac:dyDescent="0.2">
      <c r="V167" s="48"/>
      <c r="W167" s="51" t="s">
        <v>94</v>
      </c>
      <c r="X167" s="4" t="s">
        <v>7</v>
      </c>
      <c r="Y167" s="51" t="s">
        <v>95</v>
      </c>
      <c r="Z167" s="4">
        <v>2</v>
      </c>
    </row>
    <row r="168" spans="22:26" x14ac:dyDescent="0.2">
      <c r="V168" s="9"/>
      <c r="W168" s="50"/>
      <c r="X168" s="8"/>
      <c r="Y168" s="50"/>
      <c r="Z168" s="8"/>
    </row>
    <row r="169" spans="22:26" x14ac:dyDescent="0.2">
      <c r="V169" s="9"/>
      <c r="W169" s="50"/>
      <c r="X169" s="8"/>
      <c r="Y169" s="50"/>
      <c r="Z169" s="8"/>
    </row>
    <row r="170" spans="22:26" x14ac:dyDescent="0.2">
      <c r="V170" s="9"/>
      <c r="W170" s="50"/>
      <c r="X170" s="8"/>
      <c r="Y170" s="50"/>
      <c r="Z170" s="8"/>
    </row>
    <row r="171" spans="22:26" x14ac:dyDescent="0.2">
      <c r="V171" s="9"/>
      <c r="W171" s="9"/>
      <c r="X171" s="8"/>
      <c r="Y171" s="9"/>
      <c r="Z171" s="8"/>
    </row>
    <row r="172" spans="22:26" x14ac:dyDescent="0.2">
      <c r="V172" s="9"/>
      <c r="W172" s="9"/>
      <c r="X172" s="8"/>
      <c r="Y172" s="47">
        <f>+Y164+7</f>
        <v>45200</v>
      </c>
      <c r="Z172" s="8"/>
    </row>
    <row r="173" spans="22:26" x14ac:dyDescent="0.2">
      <c r="V173" s="53"/>
      <c r="W173" s="57" t="s">
        <v>103</v>
      </c>
      <c r="X173" s="57"/>
      <c r="Y173" s="57"/>
      <c r="Z173" s="54"/>
    </row>
    <row r="174" spans="22:26" x14ac:dyDescent="0.2">
      <c r="V174" s="48"/>
      <c r="W174" s="51">
        <v>1</v>
      </c>
      <c r="X174" s="4" t="s">
        <v>7</v>
      </c>
      <c r="Y174" s="51">
        <v>2</v>
      </c>
      <c r="Z174" s="4">
        <v>1</v>
      </c>
    </row>
    <row r="175" spans="22:26" x14ac:dyDescent="0.2">
      <c r="V175" s="9"/>
      <c r="W175" s="9"/>
      <c r="X175" s="8"/>
      <c r="Y175" s="9"/>
      <c r="Z175" s="8"/>
    </row>
    <row r="176" spans="22:26" x14ac:dyDescent="0.2">
      <c r="V176" s="9"/>
      <c r="W176" s="9"/>
      <c r="X176" s="8"/>
      <c r="Y176" s="47">
        <f>+Y172+7</f>
        <v>45207</v>
      </c>
      <c r="Z176" s="8"/>
    </row>
    <row r="177" spans="22:26" x14ac:dyDescent="0.2">
      <c r="V177" s="53"/>
      <c r="W177" s="57" t="s">
        <v>103</v>
      </c>
      <c r="X177" s="57"/>
      <c r="Y177" s="57"/>
      <c r="Z177" s="54"/>
    </row>
    <row r="178" spans="22:26" x14ac:dyDescent="0.2">
      <c r="V178" s="48"/>
      <c r="W178" s="51">
        <v>2</v>
      </c>
      <c r="X178" s="4" t="s">
        <v>7</v>
      </c>
      <c r="Y178" s="51">
        <v>1</v>
      </c>
      <c r="Z178" s="4">
        <v>1</v>
      </c>
    </row>
    <row r="179" spans="22:26" x14ac:dyDescent="0.2">
      <c r="V179" s="9"/>
      <c r="W179" s="9"/>
      <c r="X179" s="8"/>
      <c r="Y179" s="9"/>
      <c r="Z179" s="8"/>
    </row>
    <row r="180" spans="22:26" x14ac:dyDescent="0.2">
      <c r="V180" s="53"/>
      <c r="W180" s="57" t="s">
        <v>104</v>
      </c>
      <c r="X180" s="57"/>
      <c r="Y180" s="57"/>
      <c r="Z180" s="4"/>
    </row>
    <row r="181" spans="22:26" x14ac:dyDescent="0.2">
      <c r="V181" s="48"/>
      <c r="W181" s="48"/>
      <c r="X181" s="4"/>
      <c r="Y181" s="49">
        <f>+Y124+7</f>
        <v>45179</v>
      </c>
      <c r="Z181" s="4"/>
    </row>
    <row r="182" spans="22:26" x14ac:dyDescent="0.2">
      <c r="V182" s="48"/>
      <c r="W182" s="37" t="s">
        <v>110</v>
      </c>
      <c r="X182" s="4" t="s">
        <v>7</v>
      </c>
      <c r="Y182" s="37" t="s">
        <v>111</v>
      </c>
      <c r="Z182" s="37" t="s">
        <v>93</v>
      </c>
    </row>
    <row r="183" spans="22:26" x14ac:dyDescent="0.2">
      <c r="V183" s="48"/>
      <c r="W183" s="37" t="s">
        <v>112</v>
      </c>
      <c r="X183" s="4" t="s">
        <v>7</v>
      </c>
      <c r="Y183" s="37" t="s">
        <v>113</v>
      </c>
      <c r="Z183" s="37" t="s">
        <v>94</v>
      </c>
    </row>
    <row r="184" spans="22:26" x14ac:dyDescent="0.2">
      <c r="V184" s="9"/>
      <c r="W184" s="52"/>
      <c r="X184" s="8"/>
      <c r="Y184" s="52"/>
      <c r="Z184" s="52"/>
    </row>
    <row r="185" spans="22:26" x14ac:dyDescent="0.2">
      <c r="V185" s="9"/>
      <c r="W185" s="9"/>
      <c r="X185" s="8"/>
      <c r="Y185" s="47">
        <f>+Y181+7</f>
        <v>45186</v>
      </c>
      <c r="Z185" s="8"/>
    </row>
    <row r="186" spans="22:26" x14ac:dyDescent="0.2">
      <c r="V186" s="53"/>
      <c r="W186" s="57" t="s">
        <v>108</v>
      </c>
      <c r="X186" s="57"/>
      <c r="Y186" s="57"/>
      <c r="Z186" s="54"/>
    </row>
    <row r="187" spans="22:26" x14ac:dyDescent="0.2">
      <c r="V187" s="48"/>
      <c r="W187" s="51" t="s">
        <v>114</v>
      </c>
      <c r="X187" s="4" t="s">
        <v>7</v>
      </c>
      <c r="Y187" s="51" t="s">
        <v>93</v>
      </c>
      <c r="Z187" s="4">
        <v>1</v>
      </c>
    </row>
    <row r="188" spans="22:26" x14ac:dyDescent="0.2">
      <c r="V188" s="48"/>
      <c r="W188" s="51" t="s">
        <v>115</v>
      </c>
      <c r="X188" s="4" t="s">
        <v>7</v>
      </c>
      <c r="Y188" s="51" t="s">
        <v>94</v>
      </c>
      <c r="Z188" s="4">
        <v>2</v>
      </c>
    </row>
    <row r="189" spans="22:26" x14ac:dyDescent="0.2">
      <c r="V189" s="9"/>
      <c r="W189" s="9"/>
      <c r="X189" s="8"/>
      <c r="Y189" s="9"/>
      <c r="Z189" s="8"/>
    </row>
    <row r="190" spans="22:26" x14ac:dyDescent="0.2">
      <c r="V190" s="9"/>
      <c r="W190" s="9"/>
      <c r="X190" s="8"/>
      <c r="Y190" s="47">
        <f>+Y185+7</f>
        <v>45193</v>
      </c>
      <c r="Z190" s="8"/>
    </row>
    <row r="191" spans="22:26" x14ac:dyDescent="0.2">
      <c r="V191" s="53"/>
      <c r="W191" s="57" t="s">
        <v>108</v>
      </c>
      <c r="X191" s="57"/>
      <c r="Y191" s="57"/>
      <c r="Z191" s="54"/>
    </row>
    <row r="192" spans="22:26" x14ac:dyDescent="0.2">
      <c r="V192" s="48"/>
      <c r="W192" s="51" t="s">
        <v>114</v>
      </c>
      <c r="X192" s="4" t="s">
        <v>7</v>
      </c>
      <c r="Y192" s="51" t="s">
        <v>93</v>
      </c>
      <c r="Z192" s="4">
        <v>1</v>
      </c>
    </row>
    <row r="193" spans="22:26" x14ac:dyDescent="0.2">
      <c r="V193" s="48"/>
      <c r="W193" s="51" t="s">
        <v>115</v>
      </c>
      <c r="X193" s="4" t="s">
        <v>7</v>
      </c>
      <c r="Y193" s="51" t="s">
        <v>94</v>
      </c>
      <c r="Z193" s="4">
        <v>2</v>
      </c>
    </row>
    <row r="194" spans="22:26" x14ac:dyDescent="0.2">
      <c r="V194" s="9"/>
      <c r="W194" s="9"/>
      <c r="X194" s="8"/>
      <c r="Y194" s="9"/>
      <c r="Z194" s="8"/>
    </row>
    <row r="195" spans="22:26" x14ac:dyDescent="0.2">
      <c r="V195" s="9"/>
      <c r="W195" s="9"/>
      <c r="X195" s="8"/>
      <c r="Y195" s="47">
        <f>+Y190+7</f>
        <v>45200</v>
      </c>
      <c r="Z195" s="8"/>
    </row>
    <row r="196" spans="22:26" x14ac:dyDescent="0.2">
      <c r="V196" s="53"/>
      <c r="W196" s="57" t="s">
        <v>109</v>
      </c>
      <c r="X196" s="57"/>
      <c r="Y196" s="57"/>
      <c r="Z196" s="54"/>
    </row>
    <row r="197" spans="22:26" x14ac:dyDescent="0.2">
      <c r="V197" s="48"/>
      <c r="W197" s="51">
        <v>1</v>
      </c>
      <c r="X197" s="4" t="s">
        <v>7</v>
      </c>
      <c r="Y197" s="51">
        <v>2</v>
      </c>
      <c r="Z197" s="4"/>
    </row>
    <row r="198" spans="22:26" x14ac:dyDescent="0.2">
      <c r="V198" s="9"/>
      <c r="W198" s="9"/>
      <c r="X198" s="8"/>
      <c r="Y198" s="9"/>
      <c r="Z198" s="8"/>
    </row>
    <row r="199" spans="22:26" x14ac:dyDescent="0.2">
      <c r="V199" s="9"/>
      <c r="W199" s="9"/>
      <c r="X199" s="8"/>
      <c r="Y199" s="47">
        <f>+Y195+7</f>
        <v>45207</v>
      </c>
      <c r="Z199" s="8"/>
    </row>
    <row r="200" spans="22:26" x14ac:dyDescent="0.2">
      <c r="V200" s="53"/>
      <c r="W200" s="57" t="s">
        <v>109</v>
      </c>
      <c r="X200" s="57"/>
      <c r="Y200" s="57"/>
      <c r="Z200" s="54"/>
    </row>
    <row r="201" spans="22:26" x14ac:dyDescent="0.2">
      <c r="V201" s="48"/>
      <c r="W201" s="51">
        <v>2</v>
      </c>
      <c r="X201" s="4" t="s">
        <v>7</v>
      </c>
      <c r="Y201" s="51">
        <v>1</v>
      </c>
      <c r="Z201" s="4"/>
    </row>
    <row r="202" spans="22:26" x14ac:dyDescent="0.2">
      <c r="V202" s="9"/>
      <c r="W202" s="9"/>
      <c r="X202" s="8"/>
      <c r="Y202" s="9"/>
      <c r="Z202" s="8"/>
    </row>
    <row r="203" spans="22:26" x14ac:dyDescent="0.2">
      <c r="V203" s="9"/>
      <c r="W203" s="9"/>
      <c r="X203" s="8"/>
      <c r="Y203" s="9"/>
      <c r="Z203" s="8"/>
    </row>
    <row r="204" spans="22:26" x14ac:dyDescent="0.2">
      <c r="V204" s="9"/>
      <c r="W204" s="9"/>
      <c r="X204" s="8"/>
      <c r="Y204" s="9"/>
      <c r="Z204" s="8"/>
    </row>
    <row r="205" spans="22:26" x14ac:dyDescent="0.2">
      <c r="V205" s="9"/>
      <c r="W205" s="9"/>
      <c r="X205" s="8"/>
      <c r="Y205" s="9"/>
      <c r="Z205" s="8"/>
    </row>
    <row r="206" spans="22:26" x14ac:dyDescent="0.2">
      <c r="V206" s="9"/>
      <c r="W206" s="9"/>
      <c r="X206" s="8"/>
      <c r="Y206" s="9"/>
      <c r="Z206" s="8"/>
    </row>
    <row r="207" spans="22:26" x14ac:dyDescent="0.2">
      <c r="V207" s="9"/>
      <c r="W207" s="9"/>
      <c r="X207" s="8"/>
      <c r="Y207" s="9"/>
      <c r="Z207" s="8"/>
    </row>
    <row r="208" spans="22:26" x14ac:dyDescent="0.2">
      <c r="V208" s="9"/>
      <c r="W208" s="9"/>
      <c r="X208" s="8"/>
      <c r="Y208" s="9"/>
      <c r="Z208" s="8"/>
    </row>
    <row r="209" spans="22:26" x14ac:dyDescent="0.2">
      <c r="V209" s="9"/>
      <c r="W209" s="9"/>
      <c r="X209" s="8"/>
      <c r="Y209" s="9"/>
      <c r="Z209" s="8"/>
    </row>
    <row r="210" spans="22:26" x14ac:dyDescent="0.2">
      <c r="V210" s="9"/>
      <c r="W210" s="9"/>
      <c r="X210" s="8"/>
      <c r="Y210" s="9"/>
      <c r="Z210" s="8"/>
    </row>
    <row r="211" spans="22:26" x14ac:dyDescent="0.2">
      <c r="V211" s="9"/>
      <c r="W211" s="9"/>
      <c r="X211" s="8"/>
      <c r="Y211" s="9"/>
      <c r="Z211" s="8"/>
    </row>
    <row r="212" spans="22:26" x14ac:dyDescent="0.2">
      <c r="V212" s="9"/>
      <c r="W212" s="9"/>
      <c r="X212" s="8"/>
      <c r="Y212" s="9"/>
      <c r="Z212" s="8"/>
    </row>
    <row r="213" spans="22:26" x14ac:dyDescent="0.2">
      <c r="V213" s="9"/>
      <c r="W213" s="9"/>
      <c r="X213" s="8"/>
      <c r="Y213" s="9"/>
      <c r="Z213" s="8"/>
    </row>
    <row r="214" spans="22:26" x14ac:dyDescent="0.2">
      <c r="V214" s="9"/>
      <c r="W214" s="9"/>
      <c r="X214" s="8"/>
      <c r="Y214" s="9"/>
      <c r="Z214" s="8"/>
    </row>
    <row r="215" spans="22:26" x14ac:dyDescent="0.2">
      <c r="V215" s="9"/>
      <c r="W215" s="9"/>
      <c r="X215" s="8"/>
      <c r="Y215" s="9"/>
      <c r="Z215" s="8"/>
    </row>
    <row r="216" spans="22:26" x14ac:dyDescent="0.2">
      <c r="V216" s="9"/>
      <c r="W216" s="9"/>
      <c r="X216" s="8"/>
      <c r="Y216" s="9"/>
      <c r="Z216" s="8"/>
    </row>
    <row r="217" spans="22:26" x14ac:dyDescent="0.2">
      <c r="V217" s="9"/>
      <c r="W217" s="9"/>
      <c r="X217" s="8"/>
      <c r="Y217" s="9"/>
      <c r="Z217" s="8"/>
    </row>
    <row r="218" spans="22:26" x14ac:dyDescent="0.2">
      <c r="V218" s="9"/>
      <c r="W218" s="9"/>
      <c r="X218" s="8"/>
      <c r="Y218" s="9"/>
      <c r="Z218" s="8"/>
    </row>
    <row r="219" spans="22:26" x14ac:dyDescent="0.2">
      <c r="V219" s="9"/>
      <c r="W219" s="9"/>
      <c r="X219" s="8"/>
      <c r="Y219" s="9"/>
      <c r="Z219" s="8"/>
    </row>
    <row r="220" spans="22:26" x14ac:dyDescent="0.2">
      <c r="V220" s="9"/>
      <c r="W220" s="9"/>
      <c r="X220" s="8"/>
      <c r="Y220" s="9"/>
      <c r="Z220" s="8"/>
    </row>
    <row r="221" spans="22:26" x14ac:dyDescent="0.2">
      <c r="V221" s="9"/>
      <c r="W221" s="9"/>
      <c r="X221" s="8"/>
      <c r="Y221" s="9"/>
      <c r="Z221" s="8"/>
    </row>
    <row r="222" spans="22:26" x14ac:dyDescent="0.2">
      <c r="V222" s="9"/>
      <c r="W222" s="9"/>
      <c r="X222" s="8"/>
      <c r="Y222" s="9"/>
      <c r="Z222" s="8"/>
    </row>
    <row r="223" spans="22:26" x14ac:dyDescent="0.2">
      <c r="V223" s="9"/>
      <c r="W223" s="9"/>
      <c r="X223" s="8"/>
      <c r="Y223" s="9"/>
      <c r="Z223" s="8"/>
    </row>
    <row r="224" spans="22:26" x14ac:dyDescent="0.2">
      <c r="V224" s="9"/>
      <c r="W224" s="9"/>
      <c r="X224" s="8"/>
      <c r="Y224" s="9"/>
      <c r="Z224" s="8"/>
    </row>
    <row r="225" spans="22:26" x14ac:dyDescent="0.2">
      <c r="V225" s="9"/>
      <c r="W225" s="9"/>
      <c r="X225" s="8"/>
      <c r="Y225" s="9"/>
      <c r="Z225" s="8"/>
    </row>
    <row r="226" spans="22:26" x14ac:dyDescent="0.2">
      <c r="V226" s="9"/>
      <c r="W226" s="9"/>
      <c r="X226" s="8"/>
      <c r="Y226" s="9"/>
      <c r="Z226" s="8"/>
    </row>
    <row r="227" spans="22:26" x14ac:dyDescent="0.2">
      <c r="V227" s="9"/>
      <c r="W227" s="9"/>
      <c r="X227" s="8"/>
      <c r="Y227" s="9"/>
      <c r="Z227" s="8"/>
    </row>
    <row r="228" spans="22:26" x14ac:dyDescent="0.2">
      <c r="V228" s="9"/>
      <c r="W228" s="9"/>
      <c r="X228" s="8"/>
      <c r="Y228" s="9"/>
      <c r="Z228" s="8"/>
    </row>
    <row r="229" spans="22:26" x14ac:dyDescent="0.2">
      <c r="V229" s="9"/>
      <c r="W229" s="9"/>
      <c r="X229" s="8"/>
      <c r="Y229" s="9"/>
      <c r="Z229" s="8"/>
    </row>
    <row r="230" spans="22:26" x14ac:dyDescent="0.2">
      <c r="V230" s="9"/>
      <c r="W230" s="9"/>
      <c r="X230" s="8"/>
      <c r="Y230" s="9"/>
      <c r="Z230" s="8"/>
    </row>
    <row r="231" spans="22:26" x14ac:dyDescent="0.2">
      <c r="V231" s="9"/>
      <c r="W231" s="9"/>
      <c r="X231" s="8"/>
      <c r="Y231" s="9"/>
      <c r="Z231" s="8"/>
    </row>
    <row r="232" spans="22:26" x14ac:dyDescent="0.2">
      <c r="V232" s="9"/>
      <c r="W232" s="9"/>
      <c r="X232" s="8"/>
      <c r="Y232" s="9"/>
      <c r="Z232" s="8"/>
    </row>
    <row r="233" spans="22:26" x14ac:dyDescent="0.2">
      <c r="V233" s="9"/>
      <c r="W233" s="9"/>
      <c r="X233" s="8"/>
      <c r="Y233" s="9"/>
      <c r="Z233" s="8"/>
    </row>
    <row r="234" spans="22:26" x14ac:dyDescent="0.2">
      <c r="V234" s="9"/>
      <c r="W234" s="9"/>
      <c r="X234" s="8"/>
      <c r="Y234" s="9"/>
      <c r="Z234" s="8"/>
    </row>
    <row r="235" spans="22:26" x14ac:dyDescent="0.2">
      <c r="V235" s="9"/>
      <c r="W235" s="9"/>
      <c r="X235" s="8"/>
      <c r="Y235" s="9"/>
      <c r="Z235" s="8"/>
    </row>
    <row r="236" spans="22:26" x14ac:dyDescent="0.2">
      <c r="V236" s="9"/>
      <c r="W236" s="9"/>
      <c r="X236" s="8"/>
      <c r="Y236" s="9"/>
      <c r="Z236" s="8"/>
    </row>
    <row r="237" spans="22:26" x14ac:dyDescent="0.2">
      <c r="V237" s="9"/>
      <c r="W237" s="9"/>
      <c r="X237" s="8"/>
      <c r="Y237" s="9"/>
      <c r="Z237" s="8"/>
    </row>
    <row r="238" spans="22:26" x14ac:dyDescent="0.2">
      <c r="V238" s="9"/>
      <c r="W238" s="9"/>
      <c r="X238" s="8"/>
      <c r="Y238" s="9"/>
      <c r="Z238" s="8"/>
    </row>
    <row r="239" spans="22:26" x14ac:dyDescent="0.2">
      <c r="V239" s="9"/>
      <c r="W239" s="9"/>
      <c r="X239" s="8"/>
      <c r="Y239" s="9"/>
      <c r="Z239" s="8"/>
    </row>
    <row r="240" spans="22:26" x14ac:dyDescent="0.2">
      <c r="V240" s="9"/>
      <c r="W240" s="9"/>
      <c r="X240" s="8"/>
      <c r="Y240" s="9"/>
      <c r="Z240" s="8"/>
    </row>
    <row r="241" spans="22:26" x14ac:dyDescent="0.2">
      <c r="V241" s="9"/>
      <c r="W241" s="9"/>
      <c r="X241" s="8"/>
      <c r="Y241" s="9"/>
      <c r="Z241" s="8"/>
    </row>
    <row r="242" spans="22:26" x14ac:dyDescent="0.2">
      <c r="V242" s="9"/>
      <c r="W242" s="9"/>
      <c r="X242" s="8"/>
      <c r="Y242" s="9"/>
      <c r="Z242" s="8"/>
    </row>
    <row r="243" spans="22:26" x14ac:dyDescent="0.2">
      <c r="V243" s="9"/>
      <c r="W243" s="9"/>
      <c r="X243" s="8"/>
      <c r="Y243" s="9"/>
      <c r="Z243" s="8"/>
    </row>
    <row r="244" spans="22:26" x14ac:dyDescent="0.2">
      <c r="V244" s="9"/>
      <c r="W244" s="9"/>
      <c r="X244" s="8"/>
      <c r="Y244" s="9"/>
      <c r="Z244" s="8"/>
    </row>
    <row r="245" spans="22:26" x14ac:dyDescent="0.2">
      <c r="V245" s="9"/>
      <c r="W245" s="9"/>
      <c r="X245" s="8"/>
      <c r="Y245" s="9"/>
      <c r="Z245" s="8"/>
    </row>
    <row r="246" spans="22:26" x14ac:dyDescent="0.2">
      <c r="V246" s="9"/>
      <c r="W246" s="9"/>
      <c r="X246" s="8"/>
      <c r="Y246" s="9"/>
      <c r="Z246" s="8"/>
    </row>
    <row r="247" spans="22:26" x14ac:dyDescent="0.2">
      <c r="V247" s="9"/>
      <c r="W247" s="9"/>
      <c r="X247" s="8"/>
      <c r="Y247" s="9"/>
      <c r="Z247" s="8"/>
    </row>
    <row r="248" spans="22:26" x14ac:dyDescent="0.2">
      <c r="V248" s="9"/>
      <c r="W248" s="9"/>
      <c r="X248" s="8"/>
      <c r="Y248" s="9"/>
      <c r="Z248" s="8"/>
    </row>
    <row r="249" spans="22:26" x14ac:dyDescent="0.2">
      <c r="V249" s="9"/>
      <c r="W249" s="9"/>
      <c r="X249" s="8"/>
      <c r="Y249" s="9"/>
      <c r="Z249" s="8"/>
    </row>
    <row r="250" spans="22:26" x14ac:dyDescent="0.2">
      <c r="V250" s="9"/>
      <c r="W250" s="9"/>
      <c r="X250" s="8"/>
      <c r="Y250" s="9"/>
      <c r="Z250" s="8"/>
    </row>
    <row r="251" spans="22:26" x14ac:dyDescent="0.2">
      <c r="V251" s="9"/>
      <c r="W251" s="9"/>
      <c r="X251" s="8"/>
      <c r="Y251" s="9"/>
      <c r="Z251" s="8"/>
    </row>
    <row r="252" spans="22:26" x14ac:dyDescent="0.2">
      <c r="V252" s="9"/>
      <c r="W252" s="9"/>
      <c r="X252" s="8"/>
      <c r="Y252" s="9"/>
      <c r="Z252" s="8"/>
    </row>
    <row r="253" spans="22:26" x14ac:dyDescent="0.2">
      <c r="V253" s="9"/>
      <c r="W253" s="9"/>
      <c r="X253" s="8"/>
      <c r="Y253" s="9"/>
      <c r="Z253" s="8"/>
    </row>
    <row r="254" spans="22:26" x14ac:dyDescent="0.2">
      <c r="V254" s="9"/>
      <c r="W254" s="9"/>
      <c r="X254" s="8"/>
      <c r="Y254" s="9"/>
      <c r="Z254" s="8"/>
    </row>
    <row r="255" spans="22:26" x14ac:dyDescent="0.2">
      <c r="V255" s="9"/>
      <c r="W255" s="9"/>
      <c r="X255" s="8"/>
      <c r="Y255" s="9"/>
      <c r="Z255" s="8"/>
    </row>
    <row r="256" spans="22:26" x14ac:dyDescent="0.2">
      <c r="V256" s="9"/>
      <c r="W256" s="9"/>
      <c r="X256" s="8"/>
      <c r="Y256" s="9"/>
      <c r="Z256" s="8"/>
    </row>
    <row r="257" spans="22:26" x14ac:dyDescent="0.2">
      <c r="V257" s="9"/>
      <c r="W257" s="9"/>
      <c r="X257" s="8"/>
      <c r="Y257" s="9"/>
      <c r="Z257" s="8"/>
    </row>
    <row r="258" spans="22:26" x14ac:dyDescent="0.2">
      <c r="V258" s="9"/>
      <c r="W258" s="9"/>
      <c r="X258" s="8"/>
      <c r="Y258" s="9"/>
      <c r="Z258" s="8"/>
    </row>
    <row r="259" spans="22:26" x14ac:dyDescent="0.2">
      <c r="V259" s="9"/>
      <c r="W259" s="9"/>
      <c r="X259" s="8"/>
      <c r="Y259" s="9"/>
      <c r="Z259" s="8"/>
    </row>
    <row r="260" spans="22:26" x14ac:dyDescent="0.2">
      <c r="V260" s="9"/>
      <c r="W260" s="9"/>
      <c r="X260" s="8"/>
      <c r="Y260" s="9"/>
      <c r="Z260" s="8"/>
    </row>
    <row r="261" spans="22:26" x14ac:dyDescent="0.2">
      <c r="V261" s="9"/>
      <c r="W261" s="9"/>
      <c r="X261" s="8"/>
      <c r="Y261" s="9"/>
      <c r="Z261" s="8"/>
    </row>
    <row r="262" spans="22:26" x14ac:dyDescent="0.2">
      <c r="V262" s="9"/>
      <c r="W262" s="9"/>
      <c r="X262" s="8"/>
      <c r="Y262" s="9"/>
      <c r="Z262" s="8"/>
    </row>
    <row r="263" spans="22:26" x14ac:dyDescent="0.2">
      <c r="V263" s="9"/>
      <c r="W263" s="9"/>
      <c r="X263" s="8"/>
      <c r="Y263" s="9"/>
      <c r="Z263" s="8"/>
    </row>
    <row r="264" spans="22:26" x14ac:dyDescent="0.2">
      <c r="V264" s="9"/>
      <c r="W264" s="9"/>
      <c r="X264" s="8"/>
      <c r="Y264" s="9"/>
      <c r="Z264" s="8"/>
    </row>
    <row r="265" spans="22:26" x14ac:dyDescent="0.2">
      <c r="V265" s="9"/>
      <c r="W265" s="9"/>
      <c r="X265" s="8"/>
      <c r="Y265" s="9"/>
      <c r="Z265" s="8"/>
    </row>
    <row r="266" spans="22:26" x14ac:dyDescent="0.2">
      <c r="V266" s="9"/>
      <c r="W266" s="9"/>
      <c r="X266" s="8"/>
      <c r="Y266" s="9"/>
      <c r="Z266" s="8"/>
    </row>
    <row r="267" spans="22:26" x14ac:dyDescent="0.2">
      <c r="V267" s="9"/>
      <c r="W267" s="9"/>
      <c r="X267" s="8"/>
      <c r="Y267" s="9"/>
      <c r="Z267" s="8"/>
    </row>
    <row r="268" spans="22:26" x14ac:dyDescent="0.2">
      <c r="V268" s="9"/>
      <c r="W268" s="9"/>
      <c r="X268" s="8"/>
      <c r="Y268" s="9"/>
      <c r="Z268" s="8"/>
    </row>
    <row r="269" spans="22:26" x14ac:dyDescent="0.2">
      <c r="V269" s="9"/>
      <c r="W269" s="9"/>
      <c r="X269" s="8"/>
      <c r="Y269" s="9"/>
      <c r="Z269" s="8"/>
    </row>
    <row r="270" spans="22:26" x14ac:dyDescent="0.2">
      <c r="V270" s="9"/>
      <c r="W270" s="9"/>
      <c r="X270" s="8"/>
      <c r="Y270" s="9"/>
      <c r="Z270" s="8"/>
    </row>
    <row r="271" spans="22:26" x14ac:dyDescent="0.2">
      <c r="V271" s="9"/>
      <c r="W271" s="9"/>
      <c r="X271" s="8"/>
      <c r="Y271" s="9"/>
      <c r="Z271" s="8"/>
    </row>
    <row r="272" spans="22:26" x14ac:dyDescent="0.2">
      <c r="V272" s="9"/>
      <c r="W272" s="9"/>
      <c r="X272" s="8"/>
      <c r="Y272" s="9"/>
      <c r="Z272" s="8"/>
    </row>
    <row r="273" spans="22:26" x14ac:dyDescent="0.2">
      <c r="V273" s="9"/>
      <c r="W273" s="9"/>
      <c r="X273" s="8"/>
      <c r="Y273" s="9"/>
      <c r="Z273" s="8"/>
    </row>
    <row r="274" spans="22:26" x14ac:dyDescent="0.2">
      <c r="V274" s="9"/>
      <c r="W274" s="9"/>
      <c r="X274" s="8"/>
      <c r="Y274" s="9"/>
      <c r="Z274" s="8"/>
    </row>
    <row r="275" spans="22:26" x14ac:dyDescent="0.2">
      <c r="V275" s="9"/>
      <c r="W275" s="9"/>
      <c r="X275" s="8"/>
      <c r="Y275" s="9"/>
      <c r="Z275" s="8"/>
    </row>
    <row r="276" spans="22:26" x14ac:dyDescent="0.2">
      <c r="V276" s="9"/>
      <c r="W276" s="9"/>
      <c r="X276" s="8"/>
      <c r="Y276" s="9"/>
      <c r="Z276" s="8"/>
    </row>
    <row r="277" spans="22:26" x14ac:dyDescent="0.2">
      <c r="V277" s="9"/>
      <c r="W277" s="9"/>
      <c r="X277" s="8"/>
      <c r="Y277" s="9"/>
      <c r="Z277" s="8"/>
    </row>
    <row r="278" spans="22:26" x14ac:dyDescent="0.2">
      <c r="V278" s="9"/>
      <c r="W278" s="9"/>
      <c r="X278" s="8"/>
      <c r="Y278" s="9"/>
      <c r="Z278" s="8"/>
    </row>
    <row r="279" spans="22:26" x14ac:dyDescent="0.2">
      <c r="V279" s="9"/>
      <c r="W279" s="9"/>
      <c r="X279" s="8"/>
      <c r="Y279" s="9"/>
      <c r="Z279" s="8"/>
    </row>
    <row r="280" spans="22:26" x14ac:dyDescent="0.2">
      <c r="V280" s="9"/>
      <c r="W280" s="9"/>
      <c r="X280" s="8"/>
      <c r="Y280" s="9"/>
      <c r="Z280" s="8"/>
    </row>
    <row r="281" spans="22:26" x14ac:dyDescent="0.2">
      <c r="V281" s="9"/>
      <c r="W281" s="9"/>
      <c r="X281" s="8"/>
      <c r="Y281" s="9"/>
      <c r="Z281" s="8"/>
    </row>
    <row r="282" spans="22:26" x14ac:dyDescent="0.2">
      <c r="V282" s="9"/>
      <c r="W282" s="9"/>
      <c r="X282" s="8"/>
      <c r="Y282" s="9"/>
      <c r="Z282" s="8"/>
    </row>
    <row r="283" spans="22:26" x14ac:dyDescent="0.2">
      <c r="V283" s="9"/>
      <c r="W283" s="9"/>
      <c r="X283" s="8"/>
      <c r="Y283" s="9"/>
      <c r="Z283" s="8"/>
    </row>
    <row r="284" spans="22:26" x14ac:dyDescent="0.2">
      <c r="V284" s="9"/>
      <c r="W284" s="9"/>
      <c r="X284" s="8"/>
      <c r="Y284" s="9"/>
      <c r="Z284" s="8"/>
    </row>
    <row r="285" spans="22:26" x14ac:dyDescent="0.2">
      <c r="V285" s="9"/>
      <c r="W285" s="9"/>
      <c r="X285" s="8"/>
      <c r="Y285" s="9"/>
      <c r="Z285" s="8"/>
    </row>
    <row r="286" spans="22:26" x14ac:dyDescent="0.2">
      <c r="V286" s="9"/>
      <c r="W286" s="9"/>
      <c r="X286" s="8"/>
      <c r="Y286" s="9"/>
      <c r="Z286" s="8"/>
    </row>
    <row r="287" spans="22:26" x14ac:dyDescent="0.2">
      <c r="V287" s="9"/>
      <c r="W287" s="9"/>
      <c r="X287" s="8"/>
      <c r="Y287" s="9"/>
      <c r="Z287" s="8"/>
    </row>
    <row r="288" spans="22:26" x14ac:dyDescent="0.2">
      <c r="V288" s="9"/>
      <c r="W288" s="9"/>
      <c r="X288" s="8"/>
      <c r="Y288" s="9"/>
      <c r="Z288" s="8"/>
    </row>
    <row r="289" spans="22:26" x14ac:dyDescent="0.2">
      <c r="V289" s="9"/>
      <c r="W289" s="9"/>
      <c r="X289" s="8"/>
      <c r="Y289" s="9"/>
      <c r="Z289" s="8"/>
    </row>
    <row r="290" spans="22:26" x14ac:dyDescent="0.2">
      <c r="V290" s="9"/>
      <c r="W290" s="9"/>
      <c r="X290" s="8"/>
      <c r="Y290" s="9"/>
      <c r="Z290" s="8"/>
    </row>
    <row r="291" spans="22:26" x14ac:dyDescent="0.2">
      <c r="V291" s="9"/>
      <c r="W291" s="9"/>
      <c r="X291" s="8"/>
      <c r="Y291" s="9"/>
      <c r="Z291" s="8"/>
    </row>
    <row r="292" spans="22:26" x14ac:dyDescent="0.2">
      <c r="V292" s="9"/>
      <c r="W292" s="9"/>
      <c r="X292" s="8"/>
      <c r="Y292" s="9"/>
      <c r="Z292" s="8"/>
    </row>
    <row r="293" spans="22:26" x14ac:dyDescent="0.2">
      <c r="V293" s="9"/>
      <c r="W293" s="9"/>
      <c r="X293" s="8"/>
      <c r="Y293" s="9"/>
      <c r="Z293" s="8"/>
    </row>
    <row r="294" spans="22:26" x14ac:dyDescent="0.2">
      <c r="V294" s="9"/>
      <c r="W294" s="9"/>
      <c r="X294" s="8"/>
      <c r="Y294" s="9"/>
      <c r="Z294" s="8"/>
    </row>
    <row r="295" spans="22:26" x14ac:dyDescent="0.2">
      <c r="V295" s="9"/>
      <c r="W295" s="9"/>
      <c r="X295" s="8"/>
      <c r="Y295" s="9"/>
      <c r="Z295" s="8"/>
    </row>
    <row r="296" spans="22:26" x14ac:dyDescent="0.2">
      <c r="V296" s="9"/>
      <c r="W296" s="9"/>
      <c r="X296" s="8"/>
      <c r="Y296" s="9"/>
      <c r="Z296" s="8"/>
    </row>
    <row r="297" spans="22:26" x14ac:dyDescent="0.2">
      <c r="V297" s="9"/>
      <c r="W297" s="9"/>
      <c r="X297" s="8"/>
      <c r="Y297" s="9"/>
      <c r="Z297" s="8"/>
    </row>
    <row r="298" spans="22:26" x14ac:dyDescent="0.2">
      <c r="V298" s="9"/>
      <c r="W298" s="9"/>
      <c r="X298" s="8"/>
      <c r="Y298" s="9"/>
      <c r="Z298" s="8"/>
    </row>
    <row r="299" spans="22:26" x14ac:dyDescent="0.2">
      <c r="V299" s="9"/>
      <c r="W299" s="9"/>
      <c r="X299" s="8"/>
      <c r="Y299" s="9"/>
      <c r="Z299" s="8"/>
    </row>
    <row r="300" spans="22:26" x14ac:dyDescent="0.2">
      <c r="V300" s="9"/>
      <c r="W300" s="9"/>
      <c r="X300" s="8"/>
      <c r="Y300" s="9"/>
      <c r="Z300" s="8"/>
    </row>
    <row r="301" spans="22:26" x14ac:dyDescent="0.2">
      <c r="V301" s="9"/>
      <c r="W301" s="9"/>
      <c r="X301" s="8"/>
      <c r="Y301" s="9"/>
      <c r="Z301" s="8"/>
    </row>
    <row r="302" spans="22:26" x14ac:dyDescent="0.2">
      <c r="V302" s="9"/>
      <c r="W302" s="9"/>
      <c r="X302" s="8"/>
      <c r="Y302" s="9"/>
      <c r="Z302" s="8"/>
    </row>
    <row r="303" spans="22:26" x14ac:dyDescent="0.2">
      <c r="V303" s="9"/>
      <c r="W303" s="9"/>
      <c r="X303" s="8"/>
      <c r="Y303" s="9"/>
      <c r="Z303" s="8"/>
    </row>
    <row r="304" spans="22:26" x14ac:dyDescent="0.2">
      <c r="V304" s="9"/>
      <c r="W304" s="9"/>
      <c r="X304" s="8"/>
      <c r="Y304" s="9"/>
      <c r="Z304" s="8"/>
    </row>
    <row r="305" spans="22:26" x14ac:dyDescent="0.2">
      <c r="V305" s="9"/>
      <c r="W305" s="9"/>
      <c r="X305" s="8"/>
      <c r="Y305" s="9"/>
      <c r="Z305" s="8"/>
    </row>
    <row r="306" spans="22:26" x14ac:dyDescent="0.2">
      <c r="V306" s="9"/>
      <c r="W306" s="9"/>
      <c r="X306" s="8"/>
      <c r="Y306" s="9"/>
      <c r="Z306" s="8"/>
    </row>
    <row r="307" spans="22:26" x14ac:dyDescent="0.2">
      <c r="V307" s="9"/>
      <c r="W307" s="9"/>
      <c r="X307" s="8"/>
      <c r="Y307" s="9"/>
      <c r="Z307" s="8"/>
    </row>
    <row r="308" spans="22:26" x14ac:dyDescent="0.2">
      <c r="V308" s="9"/>
      <c r="W308" s="9"/>
      <c r="X308" s="8"/>
      <c r="Y308" s="9"/>
      <c r="Z308" s="8"/>
    </row>
    <row r="309" spans="22:26" x14ac:dyDescent="0.2">
      <c r="V309" s="9"/>
      <c r="W309" s="9"/>
      <c r="X309" s="8"/>
      <c r="Y309" s="9"/>
      <c r="Z309" s="8"/>
    </row>
    <row r="310" spans="22:26" x14ac:dyDescent="0.2">
      <c r="V310" s="9"/>
      <c r="W310" s="9"/>
      <c r="X310" s="8"/>
      <c r="Y310" s="9"/>
      <c r="Z310" s="8"/>
    </row>
    <row r="311" spans="22:26" x14ac:dyDescent="0.2">
      <c r="V311" s="9"/>
      <c r="W311" s="9"/>
      <c r="X311" s="8"/>
      <c r="Y311" s="9"/>
      <c r="Z311" s="8"/>
    </row>
    <row r="312" spans="22:26" x14ac:dyDescent="0.2">
      <c r="V312" s="9"/>
      <c r="W312" s="9"/>
      <c r="X312" s="8"/>
      <c r="Y312" s="9"/>
      <c r="Z312" s="8"/>
    </row>
    <row r="313" spans="22:26" x14ac:dyDescent="0.2">
      <c r="V313" s="9"/>
      <c r="W313" s="9"/>
      <c r="X313" s="8"/>
      <c r="Y313" s="9"/>
      <c r="Z313" s="8"/>
    </row>
    <row r="314" spans="22:26" x14ac:dyDescent="0.2">
      <c r="V314" s="9"/>
      <c r="W314" s="9"/>
      <c r="X314" s="8"/>
      <c r="Y314" s="9"/>
      <c r="Z314" s="8"/>
    </row>
    <row r="315" spans="22:26" x14ac:dyDescent="0.2">
      <c r="V315" s="9"/>
      <c r="W315" s="9"/>
      <c r="X315" s="8"/>
      <c r="Y315" s="9"/>
      <c r="Z315" s="8"/>
    </row>
    <row r="316" spans="22:26" x14ac:dyDescent="0.2">
      <c r="V316" s="9"/>
      <c r="W316" s="9"/>
      <c r="X316" s="8"/>
      <c r="Y316" s="9"/>
      <c r="Z316" s="8"/>
    </row>
    <row r="317" spans="22:26" x14ac:dyDescent="0.2">
      <c r="V317" s="9"/>
      <c r="W317" s="9"/>
      <c r="X317" s="8"/>
      <c r="Y317" s="9"/>
      <c r="Z317" s="8"/>
    </row>
    <row r="318" spans="22:26" x14ac:dyDescent="0.2">
      <c r="V318" s="9"/>
      <c r="W318" s="9"/>
      <c r="X318" s="8"/>
      <c r="Y318" s="9"/>
      <c r="Z318" s="8"/>
    </row>
    <row r="319" spans="22:26" x14ac:dyDescent="0.2">
      <c r="V319" s="9"/>
      <c r="W319" s="9"/>
      <c r="X319" s="8"/>
      <c r="Y319" s="9"/>
      <c r="Z319" s="8"/>
    </row>
    <row r="320" spans="22:26" x14ac:dyDescent="0.2">
      <c r="V320" s="9"/>
      <c r="W320" s="9"/>
      <c r="X320" s="8"/>
      <c r="Y320" s="9"/>
      <c r="Z320" s="8"/>
    </row>
    <row r="321" spans="22:26" x14ac:dyDescent="0.2">
      <c r="V321" s="9"/>
      <c r="W321" s="9"/>
      <c r="X321" s="8"/>
      <c r="Y321" s="9"/>
      <c r="Z321" s="8"/>
    </row>
    <row r="322" spans="22:26" x14ac:dyDescent="0.2">
      <c r="V322" s="9"/>
      <c r="W322" s="9"/>
      <c r="X322" s="8"/>
      <c r="Y322" s="9"/>
      <c r="Z322" s="8"/>
    </row>
    <row r="323" spans="22:26" x14ac:dyDescent="0.2">
      <c r="V323" s="9"/>
      <c r="W323" s="9"/>
      <c r="X323" s="8"/>
      <c r="Y323" s="9"/>
      <c r="Z323" s="8"/>
    </row>
    <row r="324" spans="22:26" x14ac:dyDescent="0.2">
      <c r="V324" s="9"/>
      <c r="W324" s="9"/>
      <c r="X324" s="8"/>
      <c r="Y324" s="9"/>
      <c r="Z324" s="8"/>
    </row>
    <row r="325" spans="22:26" x14ac:dyDescent="0.2">
      <c r="V325" s="9"/>
      <c r="W325" s="9"/>
      <c r="X325" s="8"/>
      <c r="Y325" s="9"/>
      <c r="Z325" s="8"/>
    </row>
    <row r="326" spans="22:26" x14ac:dyDescent="0.2">
      <c r="V326" s="9"/>
      <c r="W326" s="9"/>
      <c r="X326" s="8"/>
      <c r="Y326" s="9"/>
      <c r="Z326" s="8"/>
    </row>
    <row r="327" spans="22:26" x14ac:dyDescent="0.2">
      <c r="V327" s="9"/>
      <c r="W327" s="9"/>
      <c r="X327" s="8"/>
      <c r="Y327" s="9"/>
      <c r="Z327" s="8"/>
    </row>
    <row r="328" spans="22:26" x14ac:dyDescent="0.2">
      <c r="V328" s="9"/>
      <c r="W328" s="9"/>
      <c r="X328" s="8"/>
      <c r="Y328" s="9"/>
      <c r="Z328" s="8"/>
    </row>
    <row r="329" spans="22:26" x14ac:dyDescent="0.2">
      <c r="V329" s="9"/>
      <c r="W329" s="9"/>
      <c r="X329" s="8"/>
      <c r="Y329" s="9"/>
      <c r="Z329" s="8"/>
    </row>
    <row r="330" spans="22:26" x14ac:dyDescent="0.2">
      <c r="V330" s="9"/>
      <c r="W330" s="9"/>
      <c r="X330" s="8"/>
      <c r="Y330" s="9"/>
      <c r="Z330" s="8"/>
    </row>
    <row r="331" spans="22:26" x14ac:dyDescent="0.2">
      <c r="V331" s="9"/>
      <c r="W331" s="9"/>
      <c r="X331" s="8"/>
      <c r="Y331" s="9"/>
      <c r="Z331" s="8"/>
    </row>
    <row r="332" spans="22:26" x14ac:dyDescent="0.2">
      <c r="V332" s="9"/>
      <c r="W332" s="9"/>
      <c r="X332" s="8"/>
      <c r="Y332" s="9"/>
      <c r="Z332" s="8"/>
    </row>
    <row r="333" spans="22:26" x14ac:dyDescent="0.2">
      <c r="V333" s="9"/>
      <c r="W333" s="9"/>
      <c r="X333" s="8"/>
      <c r="Y333" s="9"/>
      <c r="Z333" s="8"/>
    </row>
    <row r="334" spans="22:26" x14ac:dyDescent="0.2">
      <c r="V334" s="9"/>
      <c r="W334" s="9"/>
      <c r="X334" s="8"/>
      <c r="Y334" s="9"/>
      <c r="Z334" s="8"/>
    </row>
    <row r="335" spans="22:26" x14ac:dyDescent="0.2">
      <c r="V335" s="9"/>
      <c r="W335" s="9"/>
      <c r="X335" s="8"/>
      <c r="Y335" s="9"/>
      <c r="Z335" s="8"/>
    </row>
    <row r="336" spans="22:26" x14ac:dyDescent="0.2">
      <c r="V336" s="9"/>
      <c r="W336" s="9"/>
      <c r="X336" s="8"/>
      <c r="Y336" s="9"/>
      <c r="Z336" s="8"/>
    </row>
    <row r="337" spans="22:26" x14ac:dyDescent="0.2">
      <c r="V337" s="9"/>
      <c r="W337" s="9"/>
      <c r="X337" s="8"/>
      <c r="Y337" s="9"/>
      <c r="Z337" s="8"/>
    </row>
    <row r="338" spans="22:26" x14ac:dyDescent="0.2">
      <c r="V338" s="9"/>
      <c r="W338" s="9"/>
      <c r="X338" s="8"/>
      <c r="Y338" s="9"/>
      <c r="Z338" s="8"/>
    </row>
    <row r="339" spans="22:26" x14ac:dyDescent="0.2">
      <c r="V339" s="9"/>
      <c r="W339" s="9"/>
      <c r="X339" s="8"/>
      <c r="Y339" s="9"/>
      <c r="Z339" s="8"/>
    </row>
    <row r="340" spans="22:26" x14ac:dyDescent="0.2">
      <c r="V340" s="9"/>
      <c r="W340" s="9"/>
      <c r="X340" s="8"/>
      <c r="Y340" s="9"/>
      <c r="Z340" s="8"/>
    </row>
    <row r="341" spans="22:26" x14ac:dyDescent="0.2">
      <c r="V341" s="9"/>
      <c r="W341" s="9"/>
      <c r="X341" s="8"/>
      <c r="Y341" s="9"/>
      <c r="Z341" s="8"/>
    </row>
    <row r="342" spans="22:26" x14ac:dyDescent="0.2">
      <c r="V342" s="9"/>
      <c r="W342" s="9"/>
      <c r="X342" s="8"/>
      <c r="Y342" s="9"/>
      <c r="Z342" s="8"/>
    </row>
    <row r="343" spans="22:26" x14ac:dyDescent="0.2">
      <c r="V343" s="9"/>
      <c r="W343" s="9"/>
      <c r="X343" s="8"/>
      <c r="Y343" s="9"/>
      <c r="Z343" s="8"/>
    </row>
    <row r="344" spans="22:26" x14ac:dyDescent="0.2">
      <c r="V344" s="9"/>
      <c r="W344" s="9"/>
      <c r="X344" s="8"/>
      <c r="Y344" s="9"/>
      <c r="Z344" s="8"/>
    </row>
    <row r="345" spans="22:26" x14ac:dyDescent="0.2">
      <c r="V345" s="9"/>
      <c r="W345" s="9"/>
      <c r="X345" s="8"/>
      <c r="Y345" s="9"/>
      <c r="Z345" s="8"/>
    </row>
    <row r="346" spans="22:26" x14ac:dyDescent="0.2">
      <c r="V346" s="9"/>
      <c r="W346" s="9"/>
      <c r="X346" s="8"/>
      <c r="Y346" s="9"/>
      <c r="Z346" s="8"/>
    </row>
    <row r="347" spans="22:26" x14ac:dyDescent="0.2">
      <c r="V347" s="9"/>
      <c r="W347" s="9"/>
      <c r="X347" s="8"/>
      <c r="Y347" s="9"/>
      <c r="Z347" s="8"/>
    </row>
    <row r="348" spans="22:26" x14ac:dyDescent="0.2">
      <c r="V348" s="9"/>
      <c r="W348" s="9"/>
      <c r="X348" s="8"/>
      <c r="Y348" s="9"/>
      <c r="Z348" s="8"/>
    </row>
    <row r="349" spans="22:26" x14ac:dyDescent="0.2">
      <c r="V349" s="9"/>
      <c r="W349" s="9"/>
      <c r="X349" s="8"/>
      <c r="Y349" s="9"/>
      <c r="Z349" s="8"/>
    </row>
    <row r="350" spans="22:26" x14ac:dyDescent="0.2">
      <c r="V350" s="9"/>
      <c r="W350" s="9"/>
      <c r="X350" s="8"/>
      <c r="Y350" s="9"/>
      <c r="Z350" s="8"/>
    </row>
    <row r="351" spans="22:26" x14ac:dyDescent="0.2">
      <c r="V351" s="9"/>
      <c r="W351" s="9"/>
      <c r="X351" s="8"/>
      <c r="Y351" s="9"/>
      <c r="Z351" s="8"/>
    </row>
    <row r="352" spans="22:26" x14ac:dyDescent="0.2">
      <c r="V352" s="9"/>
      <c r="W352" s="9"/>
      <c r="X352" s="8"/>
      <c r="Y352" s="9"/>
      <c r="Z352" s="8"/>
    </row>
    <row r="353" spans="22:26" x14ac:dyDescent="0.2">
      <c r="V353" s="9"/>
      <c r="W353" s="9"/>
      <c r="X353" s="8"/>
      <c r="Y353" s="9"/>
      <c r="Z353" s="8"/>
    </row>
    <row r="354" spans="22:26" x14ac:dyDescent="0.2">
      <c r="V354" s="9"/>
      <c r="W354" s="9"/>
      <c r="X354" s="8"/>
      <c r="Y354" s="9"/>
      <c r="Z354" s="8"/>
    </row>
    <row r="355" spans="22:26" x14ac:dyDescent="0.2">
      <c r="V355" s="9"/>
      <c r="W355" s="9"/>
      <c r="X355" s="8"/>
      <c r="Y355" s="9"/>
      <c r="Z355" s="8"/>
    </row>
    <row r="356" spans="22:26" x14ac:dyDescent="0.2">
      <c r="V356" s="9"/>
      <c r="W356" s="9"/>
      <c r="X356" s="8"/>
      <c r="Y356" s="9"/>
      <c r="Z356" s="8"/>
    </row>
    <row r="357" spans="22:26" x14ac:dyDescent="0.2">
      <c r="V357" s="9"/>
      <c r="W357" s="9"/>
      <c r="X357" s="8"/>
      <c r="Y357" s="9"/>
      <c r="Z357" s="8"/>
    </row>
    <row r="358" spans="22:26" x14ac:dyDescent="0.2">
      <c r="V358" s="9"/>
      <c r="W358" s="9"/>
      <c r="X358" s="8"/>
      <c r="Y358" s="9"/>
      <c r="Z358" s="8"/>
    </row>
    <row r="359" spans="22:26" x14ac:dyDescent="0.2">
      <c r="V359" s="9"/>
      <c r="W359" s="9"/>
      <c r="X359" s="8"/>
      <c r="Y359" s="9"/>
      <c r="Z359" s="8"/>
    </row>
    <row r="360" spans="22:26" x14ac:dyDescent="0.2">
      <c r="V360" s="9"/>
      <c r="W360" s="9"/>
      <c r="X360" s="8"/>
      <c r="Y360" s="9"/>
      <c r="Z360" s="8"/>
    </row>
    <row r="361" spans="22:26" x14ac:dyDescent="0.2">
      <c r="V361" s="9"/>
      <c r="W361" s="9"/>
      <c r="X361" s="8"/>
      <c r="Y361" s="9"/>
      <c r="Z361" s="8"/>
    </row>
    <row r="362" spans="22:26" x14ac:dyDescent="0.2">
      <c r="V362" s="9"/>
      <c r="W362" s="9"/>
      <c r="X362" s="8"/>
      <c r="Y362" s="9"/>
      <c r="Z362" s="8"/>
    </row>
    <row r="363" spans="22:26" x14ac:dyDescent="0.2">
      <c r="V363" s="9"/>
      <c r="W363" s="9"/>
      <c r="X363" s="8"/>
      <c r="Y363" s="9"/>
      <c r="Z363" s="8"/>
    </row>
    <row r="364" spans="22:26" x14ac:dyDescent="0.2">
      <c r="V364" s="9"/>
      <c r="W364" s="9"/>
      <c r="X364" s="8"/>
      <c r="Y364" s="9"/>
      <c r="Z364" s="8"/>
    </row>
    <row r="365" spans="22:26" x14ac:dyDescent="0.2">
      <c r="V365" s="9"/>
      <c r="W365" s="9"/>
      <c r="X365" s="8"/>
      <c r="Y365" s="9"/>
      <c r="Z365" s="8"/>
    </row>
    <row r="366" spans="22:26" x14ac:dyDescent="0.2">
      <c r="V366" s="9"/>
      <c r="W366" s="9"/>
      <c r="X366" s="8"/>
      <c r="Y366" s="9"/>
      <c r="Z366" s="8"/>
    </row>
    <row r="367" spans="22:26" x14ac:dyDescent="0.2">
      <c r="V367" s="9"/>
      <c r="W367" s="9"/>
      <c r="X367" s="8"/>
      <c r="Y367" s="9"/>
      <c r="Z367" s="8"/>
    </row>
    <row r="368" spans="22:26" x14ac:dyDescent="0.2">
      <c r="V368" s="9"/>
      <c r="W368" s="9"/>
      <c r="X368" s="8"/>
      <c r="Y368" s="9"/>
      <c r="Z368" s="8"/>
    </row>
    <row r="369" spans="22:26" x14ac:dyDescent="0.2">
      <c r="V369" s="9"/>
      <c r="W369" s="9"/>
      <c r="X369" s="8"/>
      <c r="Y369" s="9"/>
      <c r="Z369" s="8"/>
    </row>
    <row r="370" spans="22:26" x14ac:dyDescent="0.2">
      <c r="V370" s="9"/>
      <c r="W370" s="9"/>
      <c r="X370" s="8"/>
      <c r="Y370" s="9"/>
      <c r="Z370" s="8"/>
    </row>
    <row r="371" spans="22:26" x14ac:dyDescent="0.2">
      <c r="V371" s="9"/>
      <c r="W371" s="9"/>
      <c r="X371" s="8"/>
      <c r="Y371" s="9"/>
      <c r="Z371" s="8"/>
    </row>
    <row r="372" spans="22:26" x14ac:dyDescent="0.2">
      <c r="V372" s="9"/>
      <c r="W372" s="9"/>
      <c r="X372" s="8"/>
      <c r="Y372" s="9"/>
      <c r="Z372" s="8"/>
    </row>
    <row r="373" spans="22:26" x14ac:dyDescent="0.2">
      <c r="V373" s="9"/>
      <c r="W373" s="9"/>
      <c r="X373" s="8"/>
      <c r="Y373" s="9"/>
      <c r="Z373" s="8"/>
    </row>
    <row r="374" spans="22:26" x14ac:dyDescent="0.2">
      <c r="V374" s="9"/>
      <c r="W374" s="9"/>
      <c r="X374" s="8"/>
      <c r="Y374" s="9"/>
      <c r="Z374" s="8"/>
    </row>
    <row r="375" spans="22:26" x14ac:dyDescent="0.2">
      <c r="V375" s="9"/>
      <c r="W375" s="9"/>
      <c r="X375" s="8"/>
      <c r="Y375" s="9"/>
      <c r="Z375" s="8"/>
    </row>
    <row r="376" spans="22:26" x14ac:dyDescent="0.2">
      <c r="V376" s="9"/>
      <c r="W376" s="9"/>
      <c r="X376" s="8"/>
      <c r="Y376" s="9"/>
      <c r="Z376" s="8"/>
    </row>
    <row r="377" spans="22:26" x14ac:dyDescent="0.2">
      <c r="V377" s="9"/>
      <c r="W377" s="9"/>
      <c r="X377" s="8"/>
      <c r="Y377" s="9"/>
      <c r="Z377" s="8"/>
    </row>
    <row r="378" spans="22:26" x14ac:dyDescent="0.2">
      <c r="V378" s="9"/>
      <c r="W378" s="9"/>
      <c r="X378" s="8"/>
      <c r="Y378" s="9"/>
      <c r="Z378" s="8"/>
    </row>
    <row r="379" spans="22:26" x14ac:dyDescent="0.2">
      <c r="V379" s="9"/>
      <c r="W379" s="9"/>
      <c r="X379" s="8"/>
      <c r="Y379" s="9"/>
      <c r="Z379" s="8"/>
    </row>
    <row r="380" spans="22:26" x14ac:dyDescent="0.2">
      <c r="V380" s="9"/>
      <c r="W380" s="9"/>
      <c r="X380" s="8"/>
      <c r="Y380" s="9"/>
      <c r="Z380" s="8"/>
    </row>
    <row r="381" spans="22:26" x14ac:dyDescent="0.2">
      <c r="V381" s="9"/>
      <c r="W381" s="9"/>
      <c r="X381" s="8"/>
      <c r="Y381" s="9"/>
      <c r="Z381" s="8"/>
    </row>
    <row r="382" spans="22:26" x14ac:dyDescent="0.2">
      <c r="V382" s="9"/>
      <c r="W382" s="9"/>
      <c r="X382" s="8"/>
      <c r="Y382" s="9"/>
      <c r="Z382" s="8"/>
    </row>
    <row r="383" spans="22:26" x14ac:dyDescent="0.2">
      <c r="V383" s="9"/>
      <c r="W383" s="9"/>
      <c r="X383" s="8"/>
      <c r="Y383" s="9"/>
      <c r="Z383" s="8"/>
    </row>
    <row r="384" spans="22:26" x14ac:dyDescent="0.2">
      <c r="V384" s="9"/>
      <c r="W384" s="9"/>
      <c r="X384" s="8"/>
      <c r="Y384" s="9"/>
      <c r="Z384" s="8"/>
    </row>
    <row r="385" spans="22:26" x14ac:dyDescent="0.2">
      <c r="V385" s="9"/>
      <c r="W385" s="9"/>
      <c r="X385" s="8"/>
      <c r="Y385" s="9"/>
      <c r="Z385" s="8"/>
    </row>
    <row r="386" spans="22:26" x14ac:dyDescent="0.2">
      <c r="V386" s="9"/>
      <c r="W386" s="9"/>
      <c r="X386" s="8"/>
      <c r="Y386" s="9"/>
      <c r="Z386" s="8"/>
    </row>
    <row r="387" spans="22:26" x14ac:dyDescent="0.2">
      <c r="V387" s="9"/>
      <c r="W387" s="9"/>
      <c r="X387" s="8"/>
      <c r="Y387" s="9"/>
      <c r="Z387" s="8"/>
    </row>
    <row r="388" spans="22:26" x14ac:dyDescent="0.2">
      <c r="V388" s="9"/>
      <c r="W388" s="9"/>
      <c r="X388" s="8"/>
      <c r="Y388" s="9"/>
      <c r="Z388" s="8"/>
    </row>
    <row r="389" spans="22:26" x14ac:dyDescent="0.2">
      <c r="V389" s="9"/>
      <c r="W389" s="9"/>
      <c r="X389" s="8"/>
      <c r="Y389" s="9"/>
      <c r="Z389" s="8"/>
    </row>
    <row r="390" spans="22:26" x14ac:dyDescent="0.2">
      <c r="V390" s="9"/>
      <c r="W390" s="9"/>
      <c r="X390" s="8"/>
      <c r="Y390" s="9"/>
      <c r="Z390" s="8"/>
    </row>
    <row r="391" spans="22:26" x14ac:dyDescent="0.2">
      <c r="V391" s="9"/>
      <c r="W391" s="9"/>
      <c r="X391" s="8"/>
      <c r="Y391" s="9"/>
      <c r="Z391" s="8"/>
    </row>
    <row r="392" spans="22:26" x14ac:dyDescent="0.2">
      <c r="V392" s="9"/>
      <c r="W392" s="9"/>
      <c r="X392" s="8"/>
      <c r="Y392" s="9"/>
      <c r="Z392" s="8"/>
    </row>
    <row r="393" spans="22:26" x14ac:dyDescent="0.2">
      <c r="V393" s="9"/>
      <c r="W393" s="9"/>
      <c r="X393" s="8"/>
      <c r="Y393" s="9"/>
      <c r="Z393" s="8"/>
    </row>
    <row r="394" spans="22:26" x14ac:dyDescent="0.2">
      <c r="V394" s="9"/>
      <c r="W394" s="9"/>
      <c r="X394" s="8"/>
      <c r="Y394" s="9"/>
      <c r="Z394" s="8"/>
    </row>
    <row r="395" spans="22:26" x14ac:dyDescent="0.2">
      <c r="V395" s="9"/>
      <c r="W395" s="9"/>
      <c r="X395" s="8"/>
      <c r="Y395" s="9"/>
      <c r="Z395" s="8"/>
    </row>
    <row r="396" spans="22:26" x14ac:dyDescent="0.2">
      <c r="V396" s="9"/>
      <c r="W396" s="9"/>
      <c r="X396" s="8"/>
      <c r="Y396" s="9"/>
      <c r="Z396" s="8"/>
    </row>
    <row r="397" spans="22:26" x14ac:dyDescent="0.2">
      <c r="V397" s="9"/>
      <c r="W397" s="9"/>
      <c r="X397" s="8"/>
      <c r="Y397" s="9"/>
      <c r="Z397" s="8"/>
    </row>
    <row r="398" spans="22:26" x14ac:dyDescent="0.2">
      <c r="V398" s="9"/>
      <c r="W398" s="9"/>
      <c r="X398" s="8"/>
      <c r="Y398" s="9"/>
      <c r="Z398" s="8"/>
    </row>
    <row r="399" spans="22:26" x14ac:dyDescent="0.2">
      <c r="V399" s="9"/>
      <c r="W399" s="9"/>
      <c r="X399" s="8"/>
      <c r="Y399" s="9"/>
      <c r="Z399" s="8"/>
    </row>
    <row r="400" spans="22:26" x14ac:dyDescent="0.2">
      <c r="V400" s="9"/>
      <c r="W400" s="9"/>
      <c r="X400" s="8"/>
      <c r="Y400" s="9"/>
      <c r="Z400" s="8"/>
    </row>
    <row r="401" spans="22:26" x14ac:dyDescent="0.2">
      <c r="V401" s="9"/>
      <c r="W401" s="9"/>
      <c r="X401" s="8"/>
      <c r="Y401" s="9"/>
      <c r="Z401" s="8"/>
    </row>
    <row r="402" spans="22:26" x14ac:dyDescent="0.2">
      <c r="V402" s="9"/>
      <c r="W402" s="9"/>
      <c r="X402" s="8"/>
      <c r="Y402" s="9"/>
      <c r="Z402" s="8"/>
    </row>
    <row r="403" spans="22:26" x14ac:dyDescent="0.2">
      <c r="V403" s="9"/>
      <c r="W403" s="9"/>
      <c r="X403" s="8"/>
      <c r="Y403" s="9"/>
      <c r="Z403" s="8"/>
    </row>
    <row r="404" spans="22:26" x14ac:dyDescent="0.2">
      <c r="V404" s="9"/>
      <c r="W404" s="9"/>
      <c r="X404" s="8"/>
      <c r="Y404" s="9"/>
      <c r="Z404" s="8"/>
    </row>
    <row r="405" spans="22:26" x14ac:dyDescent="0.2">
      <c r="V405" s="9"/>
      <c r="W405" s="9"/>
      <c r="X405" s="8"/>
      <c r="Y405" s="9"/>
      <c r="Z405" s="8"/>
    </row>
    <row r="406" spans="22:26" x14ac:dyDescent="0.2">
      <c r="V406" s="9"/>
      <c r="W406" s="9"/>
      <c r="X406" s="8"/>
      <c r="Y406" s="9"/>
      <c r="Z406" s="8"/>
    </row>
    <row r="407" spans="22:26" x14ac:dyDescent="0.2">
      <c r="V407" s="9"/>
      <c r="W407" s="9"/>
      <c r="X407" s="8"/>
      <c r="Y407" s="9"/>
      <c r="Z407" s="8"/>
    </row>
    <row r="408" spans="22:26" x14ac:dyDescent="0.2">
      <c r="V408" s="9"/>
      <c r="W408" s="9"/>
      <c r="X408" s="8"/>
      <c r="Y408" s="9"/>
      <c r="Z408" s="8"/>
    </row>
    <row r="409" spans="22:26" x14ac:dyDescent="0.2">
      <c r="V409" s="9"/>
      <c r="W409" s="9"/>
      <c r="X409" s="8"/>
      <c r="Y409" s="9"/>
      <c r="Z409" s="8"/>
    </row>
    <row r="410" spans="22:26" x14ac:dyDescent="0.2">
      <c r="V410" s="9"/>
      <c r="W410" s="9"/>
      <c r="X410" s="8"/>
      <c r="Y410" s="9"/>
      <c r="Z410" s="8"/>
    </row>
    <row r="411" spans="22:26" x14ac:dyDescent="0.2">
      <c r="V411" s="9"/>
      <c r="W411" s="9"/>
      <c r="X411" s="8"/>
      <c r="Y411" s="9"/>
      <c r="Z411" s="8"/>
    </row>
    <row r="412" spans="22:26" x14ac:dyDescent="0.2">
      <c r="V412" s="9"/>
      <c r="W412" s="9"/>
      <c r="X412" s="8"/>
      <c r="Y412" s="9"/>
      <c r="Z412" s="8"/>
    </row>
    <row r="413" spans="22:26" x14ac:dyDescent="0.2">
      <c r="V413" s="9"/>
      <c r="W413" s="9"/>
      <c r="X413" s="8"/>
      <c r="Y413" s="9"/>
      <c r="Z413" s="8"/>
    </row>
    <row r="414" spans="22:26" x14ac:dyDescent="0.2">
      <c r="V414" s="9"/>
      <c r="W414" s="9"/>
      <c r="X414" s="8"/>
      <c r="Y414" s="9"/>
      <c r="Z414" s="8"/>
    </row>
    <row r="415" spans="22:26" x14ac:dyDescent="0.2">
      <c r="V415" s="9"/>
      <c r="W415" s="9"/>
      <c r="X415" s="8"/>
      <c r="Y415" s="9"/>
      <c r="Z415" s="8"/>
    </row>
    <row r="416" spans="22:26" x14ac:dyDescent="0.2">
      <c r="V416" s="9"/>
      <c r="W416" s="9"/>
      <c r="X416" s="8"/>
      <c r="Y416" s="9"/>
      <c r="Z416" s="8"/>
    </row>
    <row r="417" spans="22:26" x14ac:dyDescent="0.2">
      <c r="V417" s="9"/>
      <c r="W417" s="9"/>
      <c r="X417" s="8"/>
      <c r="Y417" s="9"/>
      <c r="Z417" s="8"/>
    </row>
    <row r="418" spans="22:26" x14ac:dyDescent="0.2">
      <c r="V418" s="9"/>
      <c r="W418" s="9"/>
      <c r="X418" s="8"/>
      <c r="Y418" s="9"/>
      <c r="Z418" s="8"/>
    </row>
    <row r="419" spans="22:26" x14ac:dyDescent="0.2">
      <c r="V419" s="9"/>
      <c r="W419" s="9"/>
      <c r="X419" s="8"/>
      <c r="Y419" s="9"/>
      <c r="Z419" s="8"/>
    </row>
    <row r="420" spans="22:26" x14ac:dyDescent="0.2">
      <c r="V420" s="9"/>
      <c r="W420" s="9"/>
      <c r="X420" s="8"/>
      <c r="Y420" s="9"/>
      <c r="Z420" s="8"/>
    </row>
    <row r="421" spans="22:26" x14ac:dyDescent="0.2">
      <c r="V421" s="9"/>
      <c r="W421" s="9"/>
      <c r="X421" s="8"/>
      <c r="Y421" s="9"/>
      <c r="Z421" s="8"/>
    </row>
    <row r="422" spans="22:26" x14ac:dyDescent="0.2">
      <c r="V422" s="9"/>
      <c r="W422" s="9"/>
      <c r="X422" s="8"/>
      <c r="Y422" s="9"/>
      <c r="Z422" s="8"/>
    </row>
    <row r="423" spans="22:26" x14ac:dyDescent="0.2">
      <c r="V423" s="9"/>
      <c r="W423" s="9"/>
      <c r="X423" s="8"/>
      <c r="Y423" s="9"/>
      <c r="Z423" s="8"/>
    </row>
    <row r="424" spans="22:26" x14ac:dyDescent="0.2">
      <c r="V424" s="9"/>
      <c r="W424" s="9"/>
      <c r="X424" s="8"/>
      <c r="Y424" s="9"/>
      <c r="Z424" s="8"/>
    </row>
    <row r="425" spans="22:26" x14ac:dyDescent="0.2">
      <c r="V425" s="9"/>
      <c r="W425" s="9"/>
      <c r="X425" s="8"/>
      <c r="Y425" s="9"/>
      <c r="Z425" s="8"/>
    </row>
    <row r="426" spans="22:26" x14ac:dyDescent="0.2">
      <c r="V426" s="9"/>
      <c r="W426" s="9"/>
      <c r="X426" s="8"/>
      <c r="Y426" s="9"/>
      <c r="Z426" s="8"/>
    </row>
    <row r="427" spans="22:26" x14ac:dyDescent="0.2">
      <c r="V427" s="9"/>
      <c r="W427" s="9"/>
      <c r="X427" s="8"/>
      <c r="Y427" s="9"/>
      <c r="Z427" s="8"/>
    </row>
    <row r="428" spans="22:26" x14ac:dyDescent="0.2">
      <c r="V428" s="9"/>
      <c r="W428" s="9"/>
      <c r="X428" s="8"/>
      <c r="Y428" s="9"/>
      <c r="Z428" s="8"/>
    </row>
    <row r="429" spans="22:26" x14ac:dyDescent="0.2">
      <c r="V429" s="9"/>
      <c r="W429" s="9"/>
      <c r="X429" s="8"/>
      <c r="Y429" s="9"/>
      <c r="Z429" s="8"/>
    </row>
    <row r="430" spans="22:26" x14ac:dyDescent="0.2">
      <c r="V430" s="9"/>
      <c r="W430" s="9"/>
      <c r="X430" s="8"/>
      <c r="Y430" s="9"/>
      <c r="Z430" s="8"/>
    </row>
    <row r="431" spans="22:26" x14ac:dyDescent="0.2">
      <c r="V431" s="9"/>
      <c r="W431" s="9"/>
      <c r="X431" s="8"/>
      <c r="Y431" s="9"/>
      <c r="Z431" s="8"/>
    </row>
    <row r="432" spans="22:26" x14ac:dyDescent="0.2">
      <c r="V432" s="9"/>
      <c r="W432" s="9"/>
      <c r="X432" s="8"/>
      <c r="Y432" s="9"/>
      <c r="Z432" s="8"/>
    </row>
    <row r="433" spans="22:26" x14ac:dyDescent="0.2">
      <c r="V433" s="9"/>
      <c r="W433" s="9"/>
      <c r="X433" s="8"/>
      <c r="Y433" s="9"/>
      <c r="Z433" s="8"/>
    </row>
    <row r="434" spans="22:26" x14ac:dyDescent="0.2">
      <c r="V434" s="9"/>
      <c r="W434" s="9"/>
      <c r="X434" s="8"/>
      <c r="Y434" s="9"/>
      <c r="Z434" s="8"/>
    </row>
    <row r="435" spans="22:26" x14ac:dyDescent="0.2">
      <c r="V435" s="9"/>
      <c r="W435" s="9"/>
      <c r="X435" s="8"/>
      <c r="Y435" s="9"/>
      <c r="Z435" s="8"/>
    </row>
    <row r="436" spans="22:26" x14ac:dyDescent="0.2">
      <c r="V436" s="9"/>
      <c r="W436" s="9"/>
      <c r="X436" s="8"/>
      <c r="Y436" s="9"/>
      <c r="Z436" s="8"/>
    </row>
    <row r="437" spans="22:26" x14ac:dyDescent="0.2">
      <c r="V437" s="9"/>
      <c r="W437" s="9"/>
      <c r="X437" s="8"/>
      <c r="Y437" s="9"/>
      <c r="Z437" s="8"/>
    </row>
    <row r="438" spans="22:26" x14ac:dyDescent="0.2">
      <c r="V438" s="9"/>
      <c r="W438" s="9"/>
      <c r="X438" s="8"/>
      <c r="Y438" s="9"/>
      <c r="Z438" s="8"/>
    </row>
    <row r="439" spans="22:26" x14ac:dyDescent="0.2">
      <c r="V439" s="9"/>
      <c r="W439" s="9"/>
      <c r="X439" s="8"/>
      <c r="Y439" s="9"/>
      <c r="Z439" s="8"/>
    </row>
    <row r="440" spans="22:26" x14ac:dyDescent="0.2">
      <c r="V440" s="9"/>
      <c r="W440" s="9"/>
      <c r="X440" s="8"/>
      <c r="Y440" s="9"/>
      <c r="Z440" s="8"/>
    </row>
    <row r="441" spans="22:26" x14ac:dyDescent="0.2">
      <c r="V441" s="9"/>
      <c r="W441" s="9"/>
      <c r="X441" s="8"/>
      <c r="Y441" s="9"/>
      <c r="Z441" s="8"/>
    </row>
    <row r="442" spans="22:26" x14ac:dyDescent="0.2">
      <c r="V442" s="9"/>
      <c r="W442" s="9"/>
      <c r="X442" s="8"/>
      <c r="Y442" s="9"/>
      <c r="Z442" s="8"/>
    </row>
    <row r="443" spans="22:26" x14ac:dyDescent="0.2">
      <c r="V443" s="9"/>
      <c r="W443" s="9"/>
      <c r="X443" s="8"/>
      <c r="Y443" s="9"/>
      <c r="Z443" s="8"/>
    </row>
    <row r="444" spans="22:26" x14ac:dyDescent="0.2">
      <c r="V444" s="9"/>
      <c r="W444" s="9"/>
      <c r="X444" s="8"/>
      <c r="Y444" s="9"/>
      <c r="Z444" s="8"/>
    </row>
    <row r="445" spans="22:26" x14ac:dyDescent="0.2">
      <c r="V445" s="9"/>
      <c r="W445" s="9"/>
      <c r="X445" s="8"/>
      <c r="Y445" s="9"/>
      <c r="Z445" s="8"/>
    </row>
    <row r="446" spans="22:26" x14ac:dyDescent="0.2">
      <c r="V446" s="9"/>
      <c r="W446" s="9"/>
      <c r="X446" s="8"/>
      <c r="Y446" s="9"/>
      <c r="Z446" s="8"/>
    </row>
    <row r="447" spans="22:26" x14ac:dyDescent="0.2">
      <c r="V447" s="9"/>
      <c r="W447" s="9"/>
      <c r="X447" s="8"/>
      <c r="Y447" s="9"/>
      <c r="Z447" s="8"/>
    </row>
    <row r="448" spans="22:26" x14ac:dyDescent="0.2">
      <c r="V448" s="9"/>
      <c r="W448" s="9"/>
      <c r="X448" s="8"/>
      <c r="Y448" s="9"/>
      <c r="Z448" s="8"/>
    </row>
    <row r="449" spans="22:26" x14ac:dyDescent="0.2">
      <c r="V449" s="9"/>
      <c r="W449" s="9"/>
      <c r="X449" s="8"/>
      <c r="Y449" s="9"/>
      <c r="Z449" s="8"/>
    </row>
    <row r="450" spans="22:26" x14ac:dyDescent="0.2">
      <c r="V450" s="9"/>
      <c r="W450" s="9"/>
      <c r="X450" s="8"/>
      <c r="Y450" s="9"/>
      <c r="Z450" s="8"/>
    </row>
    <row r="451" spans="22:26" x14ac:dyDescent="0.2">
      <c r="V451" s="9"/>
      <c r="W451" s="9"/>
      <c r="X451" s="8"/>
      <c r="Y451" s="9"/>
      <c r="Z451" s="8"/>
    </row>
    <row r="452" spans="22:26" x14ac:dyDescent="0.2">
      <c r="V452" s="9"/>
      <c r="W452" s="9"/>
      <c r="X452" s="8"/>
      <c r="Y452" s="9"/>
      <c r="Z452" s="8"/>
    </row>
    <row r="453" spans="22:26" x14ac:dyDescent="0.2">
      <c r="V453" s="9"/>
      <c r="W453" s="9"/>
      <c r="X453" s="8"/>
      <c r="Y453" s="9"/>
      <c r="Z453" s="8"/>
    </row>
    <row r="454" spans="22:26" x14ac:dyDescent="0.2">
      <c r="V454" s="9"/>
      <c r="W454" s="9"/>
      <c r="X454" s="8"/>
      <c r="Y454" s="9"/>
      <c r="Z454" s="8"/>
    </row>
    <row r="455" spans="22:26" x14ac:dyDescent="0.2">
      <c r="V455" s="9"/>
      <c r="W455" s="9"/>
      <c r="X455" s="8"/>
      <c r="Y455" s="9"/>
      <c r="Z455" s="8"/>
    </row>
    <row r="456" spans="22:26" x14ac:dyDescent="0.2">
      <c r="V456" s="9"/>
      <c r="W456" s="9"/>
      <c r="X456" s="8"/>
      <c r="Y456" s="9"/>
      <c r="Z456" s="8"/>
    </row>
    <row r="457" spans="22:26" x14ac:dyDescent="0.2">
      <c r="V457" s="9"/>
      <c r="W457" s="9"/>
      <c r="X457" s="8"/>
      <c r="Y457" s="9"/>
      <c r="Z457" s="8"/>
    </row>
    <row r="458" spans="22:26" x14ac:dyDescent="0.2">
      <c r="V458" s="9"/>
      <c r="W458" s="9"/>
      <c r="X458" s="8"/>
      <c r="Y458" s="9"/>
      <c r="Z458" s="8"/>
    </row>
    <row r="459" spans="22:26" x14ac:dyDescent="0.2">
      <c r="V459" s="9"/>
      <c r="W459" s="9"/>
      <c r="X459" s="8"/>
      <c r="Y459" s="9"/>
      <c r="Z459" s="8"/>
    </row>
    <row r="460" spans="22:26" x14ac:dyDescent="0.2">
      <c r="V460" s="9"/>
      <c r="W460" s="9"/>
      <c r="X460" s="8"/>
      <c r="Y460" s="9"/>
      <c r="Z460" s="8"/>
    </row>
    <row r="461" spans="22:26" x14ac:dyDescent="0.2">
      <c r="V461" s="9"/>
      <c r="W461" s="9"/>
      <c r="X461" s="8"/>
      <c r="Y461" s="9"/>
      <c r="Z461" s="8"/>
    </row>
    <row r="462" spans="22:26" x14ac:dyDescent="0.2">
      <c r="V462" s="9"/>
      <c r="W462" s="9"/>
      <c r="X462" s="8"/>
      <c r="Y462" s="9"/>
      <c r="Z462" s="8"/>
    </row>
    <row r="463" spans="22:26" x14ac:dyDescent="0.2">
      <c r="V463" s="9"/>
      <c r="W463" s="9"/>
      <c r="X463" s="8"/>
      <c r="Y463" s="9"/>
      <c r="Z463" s="8"/>
    </row>
    <row r="464" spans="22:26" x14ac:dyDescent="0.2">
      <c r="V464" s="9"/>
      <c r="W464" s="9"/>
      <c r="X464" s="8"/>
      <c r="Y464" s="9"/>
      <c r="Z464" s="8"/>
    </row>
    <row r="465" spans="22:26" x14ac:dyDescent="0.2">
      <c r="V465" s="9"/>
      <c r="W465" s="9"/>
      <c r="X465" s="8"/>
      <c r="Y465" s="9"/>
      <c r="Z465" s="8"/>
    </row>
    <row r="466" spans="22:26" x14ac:dyDescent="0.2">
      <c r="V466" s="9"/>
      <c r="W466" s="9"/>
      <c r="X466" s="8"/>
      <c r="Y466" s="9"/>
      <c r="Z466" s="8"/>
    </row>
    <row r="467" spans="22:26" x14ac:dyDescent="0.2">
      <c r="V467" s="9"/>
      <c r="W467" s="9"/>
      <c r="X467" s="8"/>
      <c r="Y467" s="9"/>
      <c r="Z467" s="8"/>
    </row>
    <row r="468" spans="22:26" x14ac:dyDescent="0.2">
      <c r="V468" s="9"/>
      <c r="W468" s="9"/>
      <c r="X468" s="8"/>
      <c r="Y468" s="9"/>
      <c r="Z468" s="8"/>
    </row>
    <row r="469" spans="22:26" x14ac:dyDescent="0.2">
      <c r="V469" s="9"/>
      <c r="W469" s="9"/>
      <c r="X469" s="8"/>
      <c r="Y469" s="9"/>
      <c r="Z469" s="8"/>
    </row>
    <row r="470" spans="22:26" x14ac:dyDescent="0.2">
      <c r="V470" s="9"/>
      <c r="W470" s="9"/>
      <c r="X470" s="8"/>
      <c r="Y470" s="9"/>
      <c r="Z470" s="8"/>
    </row>
    <row r="471" spans="22:26" x14ac:dyDescent="0.2">
      <c r="V471" s="9"/>
      <c r="W471" s="9"/>
      <c r="X471" s="8"/>
      <c r="Y471" s="9"/>
      <c r="Z471" s="8"/>
    </row>
    <row r="472" spans="22:26" x14ac:dyDescent="0.2">
      <c r="V472" s="9"/>
      <c r="W472" s="9"/>
      <c r="X472" s="8"/>
      <c r="Y472" s="9"/>
      <c r="Z472" s="8"/>
    </row>
    <row r="473" spans="22:26" x14ac:dyDescent="0.2">
      <c r="V473" s="9"/>
      <c r="W473" s="9"/>
      <c r="X473" s="8"/>
      <c r="Y473" s="9"/>
      <c r="Z473" s="8"/>
    </row>
    <row r="474" spans="22:26" x14ac:dyDescent="0.2">
      <c r="V474" s="9"/>
      <c r="W474" s="9"/>
      <c r="X474" s="8"/>
      <c r="Y474" s="9"/>
      <c r="Z474" s="8"/>
    </row>
    <row r="475" spans="22:26" x14ac:dyDescent="0.2">
      <c r="V475" s="9"/>
      <c r="W475" s="9"/>
      <c r="X475" s="8"/>
      <c r="Y475" s="9"/>
      <c r="Z475" s="8"/>
    </row>
    <row r="476" spans="22:26" x14ac:dyDescent="0.2">
      <c r="V476" s="9"/>
      <c r="W476" s="9"/>
      <c r="X476" s="8"/>
      <c r="Y476" s="9"/>
      <c r="Z476" s="8"/>
    </row>
    <row r="477" spans="22:26" x14ac:dyDescent="0.2">
      <c r="V477" s="9"/>
      <c r="W477" s="9"/>
      <c r="X477" s="8"/>
      <c r="Y477" s="9"/>
      <c r="Z477" s="8"/>
    </row>
    <row r="478" spans="22:26" x14ac:dyDescent="0.2">
      <c r="V478" s="9"/>
      <c r="W478" s="9"/>
      <c r="X478" s="8"/>
      <c r="Y478" s="9"/>
      <c r="Z478" s="8"/>
    </row>
    <row r="479" spans="22:26" x14ac:dyDescent="0.2">
      <c r="V479" s="9"/>
      <c r="W479" s="9"/>
      <c r="X479" s="8"/>
      <c r="Y479" s="9"/>
      <c r="Z479" s="8"/>
    </row>
    <row r="480" spans="22:26" x14ac:dyDescent="0.2">
      <c r="V480" s="9"/>
      <c r="W480" s="9"/>
      <c r="X480" s="8"/>
      <c r="Y480" s="9"/>
      <c r="Z480" s="8"/>
    </row>
    <row r="481" spans="22:26" x14ac:dyDescent="0.2">
      <c r="V481" s="9"/>
      <c r="W481" s="9"/>
      <c r="X481" s="8"/>
      <c r="Y481" s="9"/>
      <c r="Z481" s="8"/>
    </row>
    <row r="482" spans="22:26" x14ac:dyDescent="0.2">
      <c r="V482" s="9"/>
      <c r="W482" s="9"/>
      <c r="X482" s="8"/>
      <c r="Y482" s="9"/>
      <c r="Z482" s="8"/>
    </row>
    <row r="483" spans="22:26" x14ac:dyDescent="0.2">
      <c r="V483" s="9"/>
      <c r="W483" s="9"/>
      <c r="X483" s="8"/>
      <c r="Y483" s="9"/>
      <c r="Z483" s="8"/>
    </row>
    <row r="484" spans="22:26" x14ac:dyDescent="0.2">
      <c r="V484" s="9"/>
      <c r="W484" s="9"/>
      <c r="X484" s="8"/>
      <c r="Y484" s="9"/>
      <c r="Z484" s="8"/>
    </row>
    <row r="485" spans="22:26" x14ac:dyDescent="0.2">
      <c r="V485" s="9"/>
      <c r="W485" s="9"/>
      <c r="X485" s="8"/>
      <c r="Y485" s="9"/>
      <c r="Z485" s="8"/>
    </row>
    <row r="486" spans="22:26" x14ac:dyDescent="0.2">
      <c r="V486" s="9"/>
      <c r="W486" s="9"/>
      <c r="X486" s="8"/>
      <c r="Y486" s="9"/>
      <c r="Z486" s="8"/>
    </row>
    <row r="487" spans="22:26" x14ac:dyDescent="0.2">
      <c r="V487" s="9"/>
      <c r="W487" s="9"/>
      <c r="X487" s="8"/>
      <c r="Y487" s="9"/>
      <c r="Z487" s="8"/>
    </row>
    <row r="488" spans="22:26" x14ac:dyDescent="0.2">
      <c r="V488" s="9"/>
      <c r="W488" s="9"/>
      <c r="X488" s="8"/>
      <c r="Y488" s="9"/>
      <c r="Z488" s="8"/>
    </row>
    <row r="489" spans="22:26" x14ac:dyDescent="0.2">
      <c r="V489" s="9"/>
      <c r="W489" s="9"/>
      <c r="X489" s="8"/>
      <c r="Y489" s="9"/>
      <c r="Z489" s="8"/>
    </row>
    <row r="490" spans="22:26" x14ac:dyDescent="0.2">
      <c r="V490" s="9"/>
      <c r="W490" s="9"/>
      <c r="X490" s="8"/>
      <c r="Y490" s="9"/>
      <c r="Z490" s="8"/>
    </row>
    <row r="491" spans="22:26" x14ac:dyDescent="0.2">
      <c r="V491" s="9"/>
      <c r="W491" s="9"/>
      <c r="X491" s="8"/>
      <c r="Y491" s="9"/>
      <c r="Z491" s="8"/>
    </row>
    <row r="492" spans="22:26" x14ac:dyDescent="0.2">
      <c r="V492" s="9"/>
      <c r="W492" s="9"/>
      <c r="X492" s="8"/>
      <c r="Y492" s="9"/>
      <c r="Z492" s="8"/>
    </row>
    <row r="493" spans="22:26" x14ac:dyDescent="0.2">
      <c r="V493" s="9"/>
      <c r="W493" s="9"/>
      <c r="X493" s="8"/>
      <c r="Y493" s="9"/>
      <c r="Z493" s="8"/>
    </row>
    <row r="494" spans="22:26" x14ac:dyDescent="0.2">
      <c r="V494" s="9"/>
      <c r="W494" s="9"/>
      <c r="X494" s="8"/>
      <c r="Y494" s="9"/>
      <c r="Z494" s="8"/>
    </row>
    <row r="495" spans="22:26" x14ac:dyDescent="0.2">
      <c r="V495" s="9"/>
      <c r="W495" s="9"/>
      <c r="X495" s="8"/>
      <c r="Y495" s="9"/>
      <c r="Z495" s="8"/>
    </row>
    <row r="496" spans="22:26" x14ac:dyDescent="0.2">
      <c r="V496" s="9"/>
      <c r="W496" s="9"/>
      <c r="X496" s="8"/>
      <c r="Y496" s="9"/>
      <c r="Z496" s="8"/>
    </row>
    <row r="497" spans="22:26" x14ac:dyDescent="0.2">
      <c r="V497" s="9"/>
      <c r="W497" s="9"/>
      <c r="X497" s="8"/>
      <c r="Y497" s="9"/>
      <c r="Z497" s="8"/>
    </row>
    <row r="498" spans="22:26" x14ac:dyDescent="0.2">
      <c r="V498" s="9"/>
      <c r="W498" s="9"/>
      <c r="X498" s="8"/>
      <c r="Y498" s="9"/>
      <c r="Z498" s="8"/>
    </row>
    <row r="499" spans="22:26" x14ac:dyDescent="0.2">
      <c r="V499" s="9"/>
      <c r="W499" s="9"/>
      <c r="X499" s="8"/>
      <c r="Y499" s="9"/>
      <c r="Z499" s="8"/>
    </row>
    <row r="500" spans="22:26" x14ac:dyDescent="0.2">
      <c r="V500" s="9"/>
      <c r="W500" s="9"/>
      <c r="X500" s="8"/>
      <c r="Y500" s="9"/>
      <c r="Z500" s="8"/>
    </row>
    <row r="501" spans="22:26" x14ac:dyDescent="0.2">
      <c r="V501" s="9"/>
      <c r="W501" s="9"/>
      <c r="X501" s="8"/>
      <c r="Y501" s="9"/>
      <c r="Z501" s="8"/>
    </row>
    <row r="502" spans="22:26" x14ac:dyDescent="0.2">
      <c r="V502" s="9"/>
      <c r="W502" s="9"/>
      <c r="X502" s="8"/>
      <c r="Y502" s="9"/>
      <c r="Z502" s="8"/>
    </row>
    <row r="503" spans="22:26" x14ac:dyDescent="0.2">
      <c r="V503" s="9"/>
      <c r="W503" s="9"/>
      <c r="X503" s="8"/>
      <c r="Y503" s="9"/>
      <c r="Z503" s="8"/>
    </row>
    <row r="504" spans="22:26" x14ac:dyDescent="0.2">
      <c r="V504" s="9"/>
      <c r="W504" s="9"/>
      <c r="X504" s="8"/>
      <c r="Y504" s="9"/>
      <c r="Z504" s="8"/>
    </row>
    <row r="505" spans="22:26" x14ac:dyDescent="0.2">
      <c r="V505" s="9"/>
      <c r="W505" s="9"/>
      <c r="X505" s="8"/>
      <c r="Y505" s="9"/>
      <c r="Z505" s="8"/>
    </row>
    <row r="506" spans="22:26" x14ac:dyDescent="0.2">
      <c r="V506" s="9"/>
      <c r="W506" s="9"/>
      <c r="X506" s="8"/>
      <c r="Y506" s="9"/>
      <c r="Z506" s="8"/>
    </row>
    <row r="507" spans="22:26" x14ac:dyDescent="0.2">
      <c r="V507" s="9"/>
      <c r="W507" s="9"/>
      <c r="X507" s="8"/>
      <c r="Y507" s="9"/>
      <c r="Z507" s="8"/>
    </row>
    <row r="508" spans="22:26" x14ac:dyDescent="0.2">
      <c r="V508" s="9"/>
      <c r="W508" s="9"/>
      <c r="X508" s="8"/>
      <c r="Y508" s="9"/>
      <c r="Z508" s="8"/>
    </row>
    <row r="509" spans="22:26" x14ac:dyDescent="0.2">
      <c r="V509" s="9"/>
      <c r="W509" s="9"/>
      <c r="X509" s="8"/>
      <c r="Y509" s="9"/>
      <c r="Z509" s="8"/>
    </row>
    <row r="510" spans="22:26" x14ac:dyDescent="0.2">
      <c r="V510" s="9"/>
      <c r="W510" s="9"/>
      <c r="X510" s="8"/>
      <c r="Y510" s="9"/>
      <c r="Z510" s="8"/>
    </row>
    <row r="511" spans="22:26" x14ac:dyDescent="0.2">
      <c r="V511" s="9"/>
      <c r="W511" s="9"/>
      <c r="X511" s="8"/>
      <c r="Y511" s="9"/>
      <c r="Z511" s="8"/>
    </row>
    <row r="512" spans="22:26" x14ac:dyDescent="0.2">
      <c r="V512" s="9"/>
      <c r="W512" s="9"/>
      <c r="X512" s="8"/>
      <c r="Y512" s="9"/>
      <c r="Z512" s="8"/>
    </row>
    <row r="513" spans="22:26" x14ac:dyDescent="0.2">
      <c r="V513" s="9"/>
      <c r="W513" s="9"/>
      <c r="X513" s="8"/>
      <c r="Y513" s="9"/>
      <c r="Z513" s="8"/>
    </row>
    <row r="514" spans="22:26" x14ac:dyDescent="0.2">
      <c r="V514" s="9"/>
      <c r="W514" s="9"/>
      <c r="X514" s="8"/>
      <c r="Y514" s="9"/>
      <c r="Z514" s="8"/>
    </row>
    <row r="515" spans="22:26" x14ac:dyDescent="0.2">
      <c r="V515" s="9"/>
      <c r="W515" s="9"/>
      <c r="X515" s="8"/>
      <c r="Y515" s="9"/>
      <c r="Z515" s="8"/>
    </row>
    <row r="516" spans="22:26" x14ac:dyDescent="0.2">
      <c r="V516" s="9"/>
      <c r="W516" s="9"/>
      <c r="X516" s="8"/>
      <c r="Y516" s="9"/>
      <c r="Z516" s="8"/>
    </row>
    <row r="517" spans="22:26" x14ac:dyDescent="0.2">
      <c r="V517" s="9"/>
      <c r="W517" s="9"/>
      <c r="X517" s="8"/>
      <c r="Y517" s="9"/>
      <c r="Z517" s="8"/>
    </row>
    <row r="518" spans="22:26" x14ac:dyDescent="0.2">
      <c r="V518" s="9"/>
      <c r="W518" s="9"/>
      <c r="X518" s="8"/>
      <c r="Y518" s="9"/>
      <c r="Z518" s="8"/>
    </row>
    <row r="519" spans="22:26" x14ac:dyDescent="0.2">
      <c r="V519" s="9"/>
      <c r="W519" s="9"/>
      <c r="X519" s="8"/>
      <c r="Y519" s="9"/>
      <c r="Z519" s="8"/>
    </row>
    <row r="520" spans="22:26" x14ac:dyDescent="0.2">
      <c r="V520" s="9"/>
      <c r="W520" s="9"/>
      <c r="X520" s="8"/>
      <c r="Y520" s="9"/>
      <c r="Z520" s="8"/>
    </row>
    <row r="521" spans="22:26" x14ac:dyDescent="0.2">
      <c r="V521" s="9"/>
      <c r="W521" s="9"/>
      <c r="X521" s="8"/>
      <c r="Y521" s="9"/>
      <c r="Z521" s="8"/>
    </row>
    <row r="522" spans="22:26" x14ac:dyDescent="0.2">
      <c r="V522" s="9"/>
      <c r="W522" s="9"/>
      <c r="X522" s="8"/>
      <c r="Y522" s="9"/>
      <c r="Z522" s="8"/>
    </row>
    <row r="523" spans="22:26" x14ac:dyDescent="0.2">
      <c r="V523" s="9"/>
      <c r="W523" s="9"/>
      <c r="X523" s="8"/>
      <c r="Y523" s="9"/>
      <c r="Z523" s="8"/>
    </row>
    <row r="524" spans="22:26" x14ac:dyDescent="0.2">
      <c r="V524" s="9"/>
      <c r="W524" s="9"/>
      <c r="X524" s="8"/>
      <c r="Y524" s="9"/>
      <c r="Z524" s="8"/>
    </row>
    <row r="525" spans="22:26" x14ac:dyDescent="0.2">
      <c r="V525" s="9"/>
      <c r="W525" s="9"/>
      <c r="X525" s="8"/>
      <c r="Y525" s="9"/>
      <c r="Z525" s="8"/>
    </row>
    <row r="526" spans="22:26" x14ac:dyDescent="0.2">
      <c r="V526" s="9"/>
      <c r="W526" s="9"/>
      <c r="X526" s="8"/>
      <c r="Y526" s="9"/>
      <c r="Z526" s="8"/>
    </row>
    <row r="527" spans="22:26" x14ac:dyDescent="0.2">
      <c r="V527" s="9"/>
      <c r="W527" s="9"/>
      <c r="X527" s="8"/>
      <c r="Y527" s="9"/>
      <c r="Z527" s="8"/>
    </row>
    <row r="528" spans="22:26" x14ac:dyDescent="0.2">
      <c r="V528" s="9"/>
      <c r="W528" s="9"/>
      <c r="X528" s="8"/>
      <c r="Y528" s="9"/>
      <c r="Z528" s="8"/>
    </row>
    <row r="529" spans="22:26" x14ac:dyDescent="0.2">
      <c r="V529" s="9"/>
      <c r="W529" s="9"/>
      <c r="X529" s="8"/>
      <c r="Y529" s="9"/>
      <c r="Z529" s="8"/>
    </row>
    <row r="530" spans="22:26" x14ac:dyDescent="0.2">
      <c r="V530" s="9"/>
      <c r="W530" s="9"/>
      <c r="X530" s="8"/>
      <c r="Y530" s="9"/>
      <c r="Z530" s="8"/>
    </row>
    <row r="531" spans="22:26" x14ac:dyDescent="0.2">
      <c r="V531" s="9"/>
      <c r="W531" s="9"/>
      <c r="X531" s="8"/>
      <c r="Y531" s="9"/>
      <c r="Z531" s="8"/>
    </row>
    <row r="532" spans="22:26" x14ac:dyDescent="0.2">
      <c r="V532" s="9"/>
      <c r="W532" s="9"/>
      <c r="X532" s="8"/>
      <c r="Y532" s="9"/>
      <c r="Z532" s="8"/>
    </row>
    <row r="533" spans="22:26" x14ac:dyDescent="0.2">
      <c r="V533" s="9"/>
      <c r="W533" s="9"/>
      <c r="X533" s="8"/>
      <c r="Y533" s="9"/>
      <c r="Z533" s="8"/>
    </row>
    <row r="534" spans="22:26" x14ac:dyDescent="0.2">
      <c r="V534" s="9"/>
      <c r="W534" s="9"/>
      <c r="X534" s="8"/>
      <c r="Y534" s="9"/>
      <c r="Z534" s="8"/>
    </row>
    <row r="535" spans="22:26" x14ac:dyDescent="0.2">
      <c r="V535" s="9"/>
      <c r="W535" s="9"/>
      <c r="X535" s="8"/>
      <c r="Y535" s="9"/>
      <c r="Z535" s="8"/>
    </row>
    <row r="536" spans="22:26" x14ac:dyDescent="0.2">
      <c r="V536" s="9"/>
      <c r="W536" s="9"/>
      <c r="X536" s="8"/>
      <c r="Y536" s="9"/>
      <c r="Z536" s="8"/>
    </row>
    <row r="537" spans="22:26" x14ac:dyDescent="0.2">
      <c r="V537" s="9"/>
      <c r="W537" s="9"/>
      <c r="X537" s="8"/>
      <c r="Y537" s="9"/>
      <c r="Z537" s="8"/>
    </row>
    <row r="538" spans="22:26" x14ac:dyDescent="0.2">
      <c r="V538" s="9"/>
      <c r="W538" s="9"/>
      <c r="X538" s="8"/>
      <c r="Y538" s="9"/>
      <c r="Z538" s="8"/>
    </row>
    <row r="539" spans="22:26" x14ac:dyDescent="0.2">
      <c r="V539" s="9"/>
      <c r="W539" s="9"/>
      <c r="X539" s="8"/>
      <c r="Y539" s="9"/>
      <c r="Z539" s="8"/>
    </row>
    <row r="540" spans="22:26" x14ac:dyDescent="0.2">
      <c r="V540" s="9"/>
      <c r="W540" s="9"/>
      <c r="X540" s="8"/>
      <c r="Y540" s="9"/>
      <c r="Z540" s="8"/>
    </row>
    <row r="541" spans="22:26" x14ac:dyDescent="0.2">
      <c r="V541" s="9"/>
      <c r="W541" s="9"/>
      <c r="X541" s="8"/>
      <c r="Y541" s="9"/>
      <c r="Z541" s="8"/>
    </row>
    <row r="542" spans="22:26" x14ac:dyDescent="0.2">
      <c r="V542" s="9"/>
      <c r="W542" s="9"/>
      <c r="X542" s="8"/>
      <c r="Y542" s="9"/>
      <c r="Z542" s="8"/>
    </row>
    <row r="543" spans="22:26" x14ac:dyDescent="0.2">
      <c r="V543" s="9"/>
      <c r="W543" s="9"/>
      <c r="X543" s="8"/>
      <c r="Y543" s="9"/>
      <c r="Z543" s="8"/>
    </row>
    <row r="544" spans="22:26" x14ac:dyDescent="0.2">
      <c r="V544" s="9"/>
      <c r="W544" s="9"/>
      <c r="X544" s="8"/>
      <c r="Y544" s="9"/>
      <c r="Z544" s="8"/>
    </row>
    <row r="545" spans="22:26" x14ac:dyDescent="0.2">
      <c r="V545" s="9"/>
      <c r="W545" s="9"/>
      <c r="X545" s="8"/>
      <c r="Y545" s="9"/>
      <c r="Z545" s="8"/>
    </row>
    <row r="546" spans="22:26" x14ac:dyDescent="0.2">
      <c r="V546" s="9"/>
      <c r="W546" s="9"/>
      <c r="X546" s="8"/>
      <c r="Y546" s="9"/>
      <c r="Z546" s="8"/>
    </row>
    <row r="547" spans="22:26" x14ac:dyDescent="0.2">
      <c r="V547" s="9"/>
      <c r="W547" s="9"/>
      <c r="X547" s="8"/>
      <c r="Y547" s="9"/>
      <c r="Z547" s="8"/>
    </row>
    <row r="548" spans="22:26" x14ac:dyDescent="0.2">
      <c r="V548" s="9"/>
      <c r="W548" s="9"/>
      <c r="X548" s="8"/>
      <c r="Y548" s="9"/>
      <c r="Z548" s="8"/>
    </row>
    <row r="549" spans="22:26" x14ac:dyDescent="0.2">
      <c r="V549" s="9"/>
      <c r="W549" s="9"/>
      <c r="X549" s="8"/>
      <c r="Y549" s="9"/>
      <c r="Z549" s="8"/>
    </row>
    <row r="550" spans="22:26" x14ac:dyDescent="0.2">
      <c r="V550" s="9"/>
      <c r="W550" s="9"/>
      <c r="X550" s="8"/>
      <c r="Y550" s="9"/>
      <c r="Z550" s="8"/>
    </row>
    <row r="551" spans="22:26" x14ac:dyDescent="0.2">
      <c r="V551" s="9"/>
      <c r="W551" s="9"/>
      <c r="X551" s="8"/>
      <c r="Y551" s="9"/>
      <c r="Z551" s="8"/>
    </row>
    <row r="552" spans="22:26" x14ac:dyDescent="0.2">
      <c r="V552" s="9"/>
      <c r="W552" s="9"/>
      <c r="X552" s="8"/>
      <c r="Y552" s="9"/>
      <c r="Z552" s="8"/>
    </row>
    <row r="553" spans="22:26" x14ac:dyDescent="0.2">
      <c r="V553" s="9"/>
      <c r="W553" s="9"/>
      <c r="X553" s="8"/>
      <c r="Y553" s="9"/>
      <c r="Z553" s="8"/>
    </row>
    <row r="554" spans="22:26" x14ac:dyDescent="0.2">
      <c r="V554" s="9"/>
      <c r="W554" s="9"/>
      <c r="X554" s="8"/>
      <c r="Y554" s="9"/>
      <c r="Z554" s="8"/>
    </row>
    <row r="555" spans="22:26" x14ac:dyDescent="0.2">
      <c r="V555" s="9"/>
      <c r="W555" s="9"/>
      <c r="X555" s="8"/>
      <c r="Y555" s="9"/>
      <c r="Z555" s="8"/>
    </row>
    <row r="556" spans="22:26" x14ac:dyDescent="0.2">
      <c r="V556" s="9"/>
      <c r="W556" s="9"/>
      <c r="X556" s="8"/>
      <c r="Y556" s="9"/>
      <c r="Z556" s="8"/>
    </row>
    <row r="557" spans="22:26" x14ac:dyDescent="0.2">
      <c r="V557" s="9"/>
      <c r="W557" s="9"/>
      <c r="X557" s="8"/>
      <c r="Y557" s="9"/>
      <c r="Z557" s="8"/>
    </row>
    <row r="558" spans="22:26" x14ac:dyDescent="0.2">
      <c r="V558" s="9"/>
      <c r="W558" s="9"/>
      <c r="X558" s="8"/>
      <c r="Y558" s="9"/>
      <c r="Z558" s="8"/>
    </row>
    <row r="559" spans="22:26" x14ac:dyDescent="0.2">
      <c r="V559" s="9"/>
      <c r="W559" s="9"/>
      <c r="X559" s="8"/>
      <c r="Y559" s="9"/>
      <c r="Z559" s="8"/>
    </row>
    <row r="560" spans="22:26" x14ac:dyDescent="0.2">
      <c r="V560" s="9"/>
      <c r="W560" s="9"/>
      <c r="X560" s="8"/>
      <c r="Y560" s="9"/>
      <c r="Z560" s="8"/>
    </row>
    <row r="561" spans="22:26" x14ac:dyDescent="0.2">
      <c r="V561" s="9"/>
      <c r="W561" s="9"/>
      <c r="X561" s="8"/>
      <c r="Y561" s="9"/>
      <c r="Z561" s="8"/>
    </row>
    <row r="562" spans="22:26" x14ac:dyDescent="0.2">
      <c r="V562" s="9"/>
      <c r="W562" s="9"/>
      <c r="X562" s="8"/>
      <c r="Y562" s="9"/>
      <c r="Z562" s="8"/>
    </row>
    <row r="563" spans="22:26" x14ac:dyDescent="0.2">
      <c r="V563" s="9"/>
      <c r="W563" s="9"/>
      <c r="X563" s="8"/>
      <c r="Y563" s="9"/>
      <c r="Z563" s="8"/>
    </row>
    <row r="564" spans="22:26" x14ac:dyDescent="0.2">
      <c r="V564" s="9"/>
      <c r="W564" s="9"/>
      <c r="X564" s="8"/>
      <c r="Y564" s="9"/>
      <c r="Z564" s="8"/>
    </row>
    <row r="565" spans="22:26" x14ac:dyDescent="0.2">
      <c r="V565" s="9"/>
      <c r="W565" s="9"/>
      <c r="X565" s="8"/>
      <c r="Y565" s="9"/>
      <c r="Z565" s="8"/>
    </row>
    <row r="566" spans="22:26" x14ac:dyDescent="0.2">
      <c r="V566" s="9"/>
      <c r="W566" s="9"/>
      <c r="X566" s="8"/>
      <c r="Y566" s="9"/>
      <c r="Z566" s="8"/>
    </row>
    <row r="567" spans="22:26" x14ac:dyDescent="0.2">
      <c r="V567" s="9"/>
      <c r="W567" s="9"/>
      <c r="X567" s="8"/>
      <c r="Y567" s="9"/>
      <c r="Z567" s="8"/>
    </row>
    <row r="568" spans="22:26" x14ac:dyDescent="0.2">
      <c r="V568" s="9"/>
      <c r="W568" s="9"/>
      <c r="X568" s="8"/>
      <c r="Y568" s="9"/>
      <c r="Z568" s="8"/>
    </row>
    <row r="569" spans="22:26" x14ac:dyDescent="0.2">
      <c r="V569" s="9"/>
      <c r="W569" s="9"/>
      <c r="X569" s="8"/>
      <c r="Y569" s="9"/>
      <c r="Z569" s="8"/>
    </row>
    <row r="570" spans="22:26" x14ac:dyDescent="0.2">
      <c r="V570" s="9"/>
      <c r="W570" s="9"/>
      <c r="X570" s="8"/>
      <c r="Y570" s="9"/>
      <c r="Z570" s="8"/>
    </row>
    <row r="571" spans="22:26" x14ac:dyDescent="0.2">
      <c r="V571" s="9"/>
      <c r="W571" s="9"/>
      <c r="X571" s="8"/>
      <c r="Y571" s="9"/>
      <c r="Z571" s="8"/>
    </row>
    <row r="572" spans="22:26" x14ac:dyDescent="0.2">
      <c r="V572" s="9"/>
      <c r="W572" s="9"/>
      <c r="X572" s="8"/>
      <c r="Y572" s="9"/>
      <c r="Z572" s="8"/>
    </row>
    <row r="573" spans="22:26" x14ac:dyDescent="0.2">
      <c r="V573" s="9"/>
      <c r="W573" s="9"/>
      <c r="X573" s="8"/>
      <c r="Y573" s="9"/>
      <c r="Z573" s="8"/>
    </row>
    <row r="574" spans="22:26" x14ac:dyDescent="0.2">
      <c r="V574" s="9"/>
      <c r="W574" s="9"/>
      <c r="X574" s="8"/>
      <c r="Y574" s="9"/>
      <c r="Z574" s="8"/>
    </row>
    <row r="575" spans="22:26" x14ac:dyDescent="0.2">
      <c r="V575" s="9"/>
      <c r="W575" s="9"/>
      <c r="X575" s="8"/>
      <c r="Y575" s="9"/>
      <c r="Z575" s="8"/>
    </row>
    <row r="576" spans="22:26" x14ac:dyDescent="0.2">
      <c r="V576" s="9"/>
      <c r="W576" s="9"/>
      <c r="X576" s="8"/>
      <c r="Y576" s="9"/>
      <c r="Z576" s="8"/>
    </row>
    <row r="577" spans="22:26" x14ac:dyDescent="0.2">
      <c r="V577" s="9"/>
      <c r="W577" s="9"/>
      <c r="X577" s="8"/>
      <c r="Y577" s="9"/>
      <c r="Z577" s="8"/>
    </row>
    <row r="578" spans="22:26" x14ac:dyDescent="0.2">
      <c r="V578" s="9"/>
      <c r="W578" s="9"/>
      <c r="X578" s="8"/>
      <c r="Y578" s="9"/>
      <c r="Z578" s="8"/>
    </row>
    <row r="579" spans="22:26" x14ac:dyDescent="0.2">
      <c r="V579" s="9"/>
      <c r="W579" s="9"/>
      <c r="X579" s="8"/>
      <c r="Y579" s="9"/>
      <c r="Z579" s="8"/>
    </row>
    <row r="580" spans="22:26" x14ac:dyDescent="0.2">
      <c r="V580" s="9"/>
      <c r="W580" s="9"/>
      <c r="X580" s="8"/>
      <c r="Y580" s="9"/>
      <c r="Z580" s="8"/>
    </row>
    <row r="581" spans="22:26" x14ac:dyDescent="0.2">
      <c r="V581" s="9"/>
      <c r="W581" s="9"/>
      <c r="X581" s="8"/>
      <c r="Y581" s="9"/>
      <c r="Z581" s="8"/>
    </row>
    <row r="582" spans="22:26" x14ac:dyDescent="0.2">
      <c r="V582" s="9"/>
      <c r="W582" s="9"/>
      <c r="X582" s="8"/>
      <c r="Y582" s="9"/>
      <c r="Z582" s="8"/>
    </row>
    <row r="583" spans="22:26" x14ac:dyDescent="0.2">
      <c r="V583" s="9"/>
      <c r="W583" s="9"/>
      <c r="X583" s="8"/>
      <c r="Y583" s="9"/>
      <c r="Z583" s="8"/>
    </row>
    <row r="584" spans="22:26" x14ac:dyDescent="0.2">
      <c r="V584" s="9"/>
      <c r="W584" s="9"/>
      <c r="X584" s="8"/>
      <c r="Y584" s="9"/>
      <c r="Z584" s="8"/>
    </row>
    <row r="585" spans="22:26" x14ac:dyDescent="0.2">
      <c r="V585" s="9"/>
      <c r="W585" s="9"/>
      <c r="X585" s="8"/>
      <c r="Y585" s="9"/>
      <c r="Z585" s="8"/>
    </row>
    <row r="586" spans="22:26" x14ac:dyDescent="0.2">
      <c r="V586" s="9"/>
      <c r="W586" s="9"/>
      <c r="X586" s="8"/>
      <c r="Y586" s="9"/>
      <c r="Z586" s="8"/>
    </row>
    <row r="587" spans="22:26" x14ac:dyDescent="0.2">
      <c r="V587" s="9"/>
      <c r="W587" s="9"/>
      <c r="X587" s="8"/>
      <c r="Y587" s="9"/>
      <c r="Z587" s="8"/>
    </row>
    <row r="588" spans="22:26" x14ac:dyDescent="0.2">
      <c r="V588" s="9"/>
      <c r="W588" s="9"/>
      <c r="X588" s="8"/>
      <c r="Y588" s="9"/>
      <c r="Z588" s="8"/>
    </row>
    <row r="589" spans="22:26" x14ac:dyDescent="0.2">
      <c r="V589" s="9"/>
      <c r="W589" s="9"/>
      <c r="X589" s="8"/>
      <c r="Y589" s="9"/>
      <c r="Z589" s="8"/>
    </row>
    <row r="590" spans="22:26" x14ac:dyDescent="0.2">
      <c r="V590" s="9"/>
      <c r="W590" s="9"/>
      <c r="X590" s="8"/>
      <c r="Y590" s="9"/>
      <c r="Z590" s="8"/>
    </row>
    <row r="591" spans="22:26" x14ac:dyDescent="0.2">
      <c r="V591" s="9"/>
      <c r="W591" s="9"/>
      <c r="X591" s="8"/>
      <c r="Y591" s="9"/>
      <c r="Z591" s="8"/>
    </row>
    <row r="592" spans="22:26" x14ac:dyDescent="0.2">
      <c r="V592" s="9"/>
      <c r="W592" s="9"/>
      <c r="X592" s="8"/>
      <c r="Y592" s="9"/>
      <c r="Z592" s="8"/>
    </row>
    <row r="593" spans="22:26" x14ac:dyDescent="0.2">
      <c r="V593" s="9"/>
      <c r="W593" s="9"/>
      <c r="X593" s="8"/>
      <c r="Y593" s="9"/>
      <c r="Z593" s="8"/>
    </row>
    <row r="594" spans="22:26" x14ac:dyDescent="0.2">
      <c r="V594" s="9"/>
      <c r="W594" s="9"/>
      <c r="X594" s="8"/>
      <c r="Y594" s="9"/>
      <c r="Z594" s="8"/>
    </row>
    <row r="595" spans="22:26" x14ac:dyDescent="0.2">
      <c r="V595" s="9"/>
      <c r="W595" s="9"/>
      <c r="X595" s="8"/>
      <c r="Y595" s="9"/>
      <c r="Z595" s="8"/>
    </row>
    <row r="596" spans="22:26" x14ac:dyDescent="0.2">
      <c r="V596" s="9"/>
      <c r="W596" s="9"/>
      <c r="X596" s="8"/>
      <c r="Y596" s="9"/>
      <c r="Z596" s="8"/>
    </row>
    <row r="597" spans="22:26" x14ac:dyDescent="0.2">
      <c r="V597" s="9"/>
      <c r="W597" s="9"/>
      <c r="X597" s="8"/>
      <c r="Y597" s="9"/>
      <c r="Z597" s="8"/>
    </row>
    <row r="598" spans="22:26" x14ac:dyDescent="0.2">
      <c r="V598" s="9"/>
      <c r="W598" s="9"/>
      <c r="X598" s="8"/>
      <c r="Y598" s="9"/>
      <c r="Z598" s="8"/>
    </row>
    <row r="599" spans="22:26" x14ac:dyDescent="0.2">
      <c r="V599" s="9"/>
      <c r="W599" s="9"/>
      <c r="X599" s="8"/>
      <c r="Y599" s="9"/>
      <c r="Z599" s="8"/>
    </row>
    <row r="600" spans="22:26" x14ac:dyDescent="0.2">
      <c r="V600" s="9"/>
      <c r="W600" s="9"/>
      <c r="X600" s="8"/>
      <c r="Y600" s="9"/>
      <c r="Z600" s="8"/>
    </row>
    <row r="601" spans="22:26" x14ac:dyDescent="0.2">
      <c r="V601" s="9"/>
      <c r="W601" s="9"/>
      <c r="X601" s="8"/>
      <c r="Y601" s="9"/>
      <c r="Z601" s="8"/>
    </row>
    <row r="602" spans="22:26" x14ac:dyDescent="0.2">
      <c r="V602" s="9"/>
      <c r="W602" s="9"/>
      <c r="X602" s="8"/>
      <c r="Y602" s="9"/>
      <c r="Z602" s="8"/>
    </row>
    <row r="603" spans="22:26" x14ac:dyDescent="0.2">
      <c r="V603" s="9"/>
      <c r="W603" s="9"/>
      <c r="X603" s="8"/>
      <c r="Y603" s="9"/>
      <c r="Z603" s="8"/>
    </row>
    <row r="604" spans="22:26" x14ac:dyDescent="0.2">
      <c r="V604" s="9"/>
      <c r="W604" s="9"/>
      <c r="X604" s="8"/>
      <c r="Y604" s="9"/>
      <c r="Z604" s="8"/>
    </row>
    <row r="605" spans="22:26" x14ac:dyDescent="0.2">
      <c r="V605" s="9"/>
      <c r="W605" s="9"/>
      <c r="X605" s="8"/>
      <c r="Y605" s="9"/>
      <c r="Z605" s="8"/>
    </row>
    <row r="606" spans="22:26" x14ac:dyDescent="0.2">
      <c r="V606" s="9"/>
      <c r="W606" s="9"/>
      <c r="X606" s="8"/>
      <c r="Y606" s="9"/>
      <c r="Z606" s="8"/>
    </row>
    <row r="607" spans="22:26" x14ac:dyDescent="0.2">
      <c r="V607" s="9"/>
      <c r="W607" s="9"/>
      <c r="X607" s="8"/>
      <c r="Y607" s="9"/>
      <c r="Z607" s="8"/>
    </row>
    <row r="608" spans="22:26" x14ac:dyDescent="0.2">
      <c r="V608" s="9"/>
      <c r="W608" s="9"/>
      <c r="X608" s="8"/>
      <c r="Y608" s="9"/>
      <c r="Z608" s="8"/>
    </row>
    <row r="609" spans="22:26" x14ac:dyDescent="0.2">
      <c r="V609" s="9"/>
      <c r="W609" s="9"/>
      <c r="X609" s="8"/>
      <c r="Y609" s="9"/>
      <c r="Z609" s="8"/>
    </row>
    <row r="610" spans="22:26" x14ac:dyDescent="0.2">
      <c r="V610" s="9"/>
      <c r="W610" s="9"/>
      <c r="X610" s="8"/>
      <c r="Y610" s="9"/>
      <c r="Z610" s="8"/>
    </row>
    <row r="611" spans="22:26" x14ac:dyDescent="0.2">
      <c r="V611" s="9"/>
      <c r="W611" s="9"/>
      <c r="X611" s="8"/>
      <c r="Y611" s="9"/>
      <c r="Z611" s="8"/>
    </row>
    <row r="612" spans="22:26" x14ac:dyDescent="0.2">
      <c r="V612" s="9"/>
      <c r="W612" s="9"/>
      <c r="X612" s="8"/>
      <c r="Y612" s="9"/>
      <c r="Z612" s="8"/>
    </row>
    <row r="613" spans="22:26" x14ac:dyDescent="0.2">
      <c r="V613" s="9"/>
      <c r="W613" s="9"/>
      <c r="X613" s="8"/>
      <c r="Y613" s="9"/>
      <c r="Z613" s="8"/>
    </row>
    <row r="614" spans="22:26" x14ac:dyDescent="0.2">
      <c r="V614" s="9"/>
      <c r="W614" s="9"/>
      <c r="X614" s="8"/>
      <c r="Y614" s="9"/>
      <c r="Z614" s="8"/>
    </row>
    <row r="615" spans="22:26" x14ac:dyDescent="0.2">
      <c r="V615" s="9"/>
      <c r="W615" s="9"/>
      <c r="X615" s="8"/>
      <c r="Y615" s="9"/>
      <c r="Z615" s="8"/>
    </row>
    <row r="616" spans="22:26" x14ac:dyDescent="0.2">
      <c r="V616" s="9"/>
      <c r="W616" s="9"/>
      <c r="X616" s="8"/>
      <c r="Y616" s="9"/>
      <c r="Z616" s="8"/>
    </row>
    <row r="617" spans="22:26" x14ac:dyDescent="0.2">
      <c r="V617" s="9"/>
      <c r="W617" s="9"/>
      <c r="X617" s="8"/>
      <c r="Y617" s="9"/>
      <c r="Z617" s="8"/>
    </row>
    <row r="618" spans="22:26" x14ac:dyDescent="0.2">
      <c r="V618" s="9"/>
      <c r="W618" s="9"/>
      <c r="X618" s="8"/>
      <c r="Y618" s="9"/>
      <c r="Z618" s="8"/>
    </row>
    <row r="619" spans="22:26" x14ac:dyDescent="0.2">
      <c r="V619" s="9"/>
      <c r="W619" s="9"/>
      <c r="X619" s="8"/>
      <c r="Y619" s="9"/>
      <c r="Z619" s="8"/>
    </row>
    <row r="620" spans="22:26" x14ac:dyDescent="0.2">
      <c r="V620" s="9"/>
      <c r="W620" s="9"/>
      <c r="X620" s="8"/>
      <c r="Y620" s="9"/>
      <c r="Z620" s="8"/>
    </row>
    <row r="621" spans="22:26" x14ac:dyDescent="0.2">
      <c r="V621" s="9"/>
      <c r="W621" s="9"/>
      <c r="X621" s="8"/>
      <c r="Y621" s="9"/>
      <c r="Z621" s="8"/>
    </row>
    <row r="622" spans="22:26" x14ac:dyDescent="0.2">
      <c r="V622" s="9"/>
      <c r="W622" s="9"/>
      <c r="X622" s="8"/>
      <c r="Y622" s="9"/>
      <c r="Z622" s="8"/>
    </row>
    <row r="623" spans="22:26" x14ac:dyDescent="0.2">
      <c r="V623" s="9"/>
      <c r="W623" s="9"/>
      <c r="X623" s="8"/>
      <c r="Y623" s="9"/>
      <c r="Z623" s="8"/>
    </row>
    <row r="624" spans="22:26" x14ac:dyDescent="0.2">
      <c r="V624" s="9"/>
      <c r="W624" s="9"/>
      <c r="X624" s="8"/>
      <c r="Y624" s="9"/>
      <c r="Z624" s="8"/>
    </row>
    <row r="625" spans="22:26" x14ac:dyDescent="0.2">
      <c r="V625" s="9"/>
      <c r="W625" s="9"/>
      <c r="X625" s="8"/>
      <c r="Y625" s="9"/>
      <c r="Z625" s="8"/>
    </row>
    <row r="626" spans="22:26" x14ac:dyDescent="0.2">
      <c r="V626" s="9"/>
      <c r="W626" s="9"/>
      <c r="X626" s="8"/>
      <c r="Y626" s="9"/>
      <c r="Z626" s="8"/>
    </row>
    <row r="627" spans="22:26" x14ac:dyDescent="0.2">
      <c r="V627" s="9"/>
      <c r="W627" s="9"/>
      <c r="X627" s="8"/>
      <c r="Y627" s="9"/>
      <c r="Z627" s="8"/>
    </row>
    <row r="628" spans="22:26" x14ac:dyDescent="0.2">
      <c r="V628" s="9"/>
      <c r="W628" s="9"/>
      <c r="X628" s="8"/>
      <c r="Y628" s="9"/>
      <c r="Z628" s="8"/>
    </row>
    <row r="629" spans="22:26" x14ac:dyDescent="0.2">
      <c r="V629" s="9"/>
      <c r="W629" s="9"/>
      <c r="X629" s="8"/>
      <c r="Y629" s="9"/>
      <c r="Z629" s="8"/>
    </row>
    <row r="630" spans="22:26" x14ac:dyDescent="0.2">
      <c r="V630" s="9"/>
      <c r="W630" s="9"/>
      <c r="X630" s="8"/>
      <c r="Y630" s="9"/>
      <c r="Z630" s="8"/>
    </row>
    <row r="631" spans="22:26" x14ac:dyDescent="0.2">
      <c r="V631" s="9"/>
      <c r="W631" s="9"/>
      <c r="X631" s="8"/>
      <c r="Y631" s="9"/>
      <c r="Z631" s="8"/>
    </row>
    <row r="632" spans="22:26" x14ac:dyDescent="0.2">
      <c r="V632" s="9"/>
      <c r="W632" s="9"/>
      <c r="X632" s="8"/>
      <c r="Y632" s="9"/>
      <c r="Z632" s="8"/>
    </row>
    <row r="633" spans="22:26" x14ac:dyDescent="0.2">
      <c r="V633" s="9"/>
      <c r="W633" s="9"/>
      <c r="X633" s="8"/>
      <c r="Y633" s="9"/>
      <c r="Z633" s="8"/>
    </row>
    <row r="634" spans="22:26" x14ac:dyDescent="0.2">
      <c r="V634" s="9"/>
      <c r="W634" s="9"/>
      <c r="X634" s="8"/>
      <c r="Y634" s="9"/>
      <c r="Z634" s="8"/>
    </row>
    <row r="635" spans="22:26" x14ac:dyDescent="0.2">
      <c r="V635" s="9"/>
      <c r="W635" s="9"/>
      <c r="X635" s="8"/>
      <c r="Y635" s="9"/>
      <c r="Z635" s="8"/>
    </row>
    <row r="636" spans="22:26" x14ac:dyDescent="0.2">
      <c r="V636" s="9"/>
      <c r="W636" s="9"/>
      <c r="X636" s="8"/>
      <c r="Y636" s="9"/>
      <c r="Z636" s="8"/>
    </row>
    <row r="637" spans="22:26" x14ac:dyDescent="0.2">
      <c r="V637" s="9"/>
      <c r="W637" s="9"/>
      <c r="X637" s="8"/>
      <c r="Y637" s="9"/>
      <c r="Z637" s="8"/>
    </row>
    <row r="638" spans="22:26" x14ac:dyDescent="0.2">
      <c r="V638" s="9"/>
      <c r="W638" s="9"/>
      <c r="X638" s="8"/>
      <c r="Y638" s="9"/>
      <c r="Z638" s="8"/>
    </row>
    <row r="639" spans="22:26" x14ac:dyDescent="0.2">
      <c r="V639" s="9"/>
      <c r="W639" s="9"/>
      <c r="X639" s="8"/>
      <c r="Y639" s="9"/>
      <c r="Z639" s="8"/>
    </row>
    <row r="640" spans="22:26" x14ac:dyDescent="0.2">
      <c r="V640" s="9"/>
      <c r="W640" s="9"/>
      <c r="X640" s="8"/>
      <c r="Y640" s="9"/>
      <c r="Z640" s="8"/>
    </row>
    <row r="641" spans="22:26" x14ac:dyDescent="0.2">
      <c r="V641" s="9"/>
      <c r="W641" s="9"/>
      <c r="X641" s="8"/>
      <c r="Y641" s="9"/>
      <c r="Z641" s="8"/>
    </row>
    <row r="642" spans="22:26" x14ac:dyDescent="0.2">
      <c r="V642" s="9"/>
      <c r="W642" s="9"/>
      <c r="X642" s="8"/>
      <c r="Y642" s="9"/>
      <c r="Z642" s="8"/>
    </row>
    <row r="643" spans="22:26" x14ac:dyDescent="0.2">
      <c r="V643" s="9"/>
      <c r="W643" s="9"/>
      <c r="X643" s="8"/>
      <c r="Y643" s="9"/>
      <c r="Z643" s="8"/>
    </row>
    <row r="644" spans="22:26" x14ac:dyDescent="0.2">
      <c r="V644" s="9"/>
      <c r="W644" s="9"/>
      <c r="X644" s="8"/>
      <c r="Y644" s="9"/>
      <c r="Z644" s="8"/>
    </row>
    <row r="645" spans="22:26" x14ac:dyDescent="0.2">
      <c r="V645" s="9"/>
      <c r="W645" s="9"/>
      <c r="X645" s="8"/>
      <c r="Y645" s="9"/>
      <c r="Z645" s="8"/>
    </row>
    <row r="646" spans="22:26" x14ac:dyDescent="0.2">
      <c r="V646" s="9"/>
      <c r="W646" s="9"/>
      <c r="X646" s="8"/>
      <c r="Y646" s="9"/>
      <c r="Z646" s="8"/>
    </row>
    <row r="647" spans="22:26" x14ac:dyDescent="0.2">
      <c r="V647" s="9"/>
      <c r="W647" s="9"/>
      <c r="X647" s="8"/>
      <c r="Y647" s="9"/>
      <c r="Z647" s="8"/>
    </row>
    <row r="648" spans="22:26" x14ac:dyDescent="0.2">
      <c r="V648" s="9"/>
      <c r="W648" s="9"/>
      <c r="X648" s="8"/>
      <c r="Y648" s="9"/>
      <c r="Z648" s="8"/>
    </row>
    <row r="649" spans="22:26" x14ac:dyDescent="0.2">
      <c r="V649" s="9"/>
      <c r="W649" s="9"/>
      <c r="X649" s="8"/>
      <c r="Y649" s="9"/>
      <c r="Z649" s="8"/>
    </row>
    <row r="650" spans="22:26" x14ac:dyDescent="0.2">
      <c r="V650" s="9"/>
      <c r="W650" s="9"/>
      <c r="X650" s="8"/>
      <c r="Y650" s="9"/>
      <c r="Z650" s="8"/>
    </row>
    <row r="651" spans="22:26" x14ac:dyDescent="0.2">
      <c r="V651" s="9"/>
      <c r="W651" s="9"/>
      <c r="X651" s="8"/>
      <c r="Y651" s="9"/>
      <c r="Z651" s="8"/>
    </row>
    <row r="652" spans="22:26" x14ac:dyDescent="0.2">
      <c r="V652" s="9"/>
      <c r="W652" s="9"/>
      <c r="X652" s="8"/>
      <c r="Y652" s="9"/>
      <c r="Z652" s="8"/>
    </row>
    <row r="653" spans="22:26" x14ac:dyDescent="0.2">
      <c r="V653" s="9"/>
      <c r="W653" s="9"/>
      <c r="X653" s="8"/>
      <c r="Y653" s="9"/>
      <c r="Z653" s="8"/>
    </row>
    <row r="654" spans="22:26" x14ac:dyDescent="0.2">
      <c r="V654" s="9"/>
      <c r="W654" s="9"/>
      <c r="X654" s="8"/>
      <c r="Y654" s="9"/>
      <c r="Z654" s="8"/>
    </row>
    <row r="655" spans="22:26" x14ac:dyDescent="0.2">
      <c r="V655" s="9"/>
      <c r="W655" s="9"/>
      <c r="X655" s="8"/>
      <c r="Y655" s="9"/>
      <c r="Z655" s="8"/>
    </row>
    <row r="656" spans="22:26" x14ac:dyDescent="0.2">
      <c r="V656" s="9"/>
      <c r="W656" s="9"/>
      <c r="X656" s="8"/>
      <c r="Y656" s="9"/>
      <c r="Z656" s="8"/>
    </row>
    <row r="657" spans="22:26" x14ac:dyDescent="0.2">
      <c r="V657" s="9"/>
      <c r="W657" s="9"/>
      <c r="X657" s="8"/>
      <c r="Y657" s="9"/>
      <c r="Z657" s="8"/>
    </row>
    <row r="658" spans="22:26" x14ac:dyDescent="0.2">
      <c r="V658" s="9"/>
      <c r="W658" s="9"/>
      <c r="X658" s="8"/>
      <c r="Y658" s="9"/>
      <c r="Z658" s="8"/>
    </row>
    <row r="659" spans="22:26" x14ac:dyDescent="0.2">
      <c r="V659" s="9"/>
      <c r="W659" s="9"/>
      <c r="X659" s="8"/>
      <c r="Y659" s="9"/>
      <c r="Z659" s="8"/>
    </row>
    <row r="660" spans="22:26" x14ac:dyDescent="0.2">
      <c r="V660" s="9"/>
      <c r="W660" s="9"/>
      <c r="X660" s="8"/>
      <c r="Y660" s="9"/>
      <c r="Z660" s="8"/>
    </row>
    <row r="661" spans="22:26" x14ac:dyDescent="0.2">
      <c r="V661" s="9"/>
      <c r="W661" s="9"/>
      <c r="X661" s="8"/>
      <c r="Y661" s="9"/>
      <c r="Z661" s="8"/>
    </row>
    <row r="662" spans="22:26" x14ac:dyDescent="0.2">
      <c r="V662" s="9"/>
      <c r="W662" s="9"/>
      <c r="X662" s="8"/>
      <c r="Y662" s="9"/>
      <c r="Z662" s="8"/>
    </row>
    <row r="663" spans="22:26" x14ac:dyDescent="0.2">
      <c r="V663" s="9"/>
      <c r="W663" s="9"/>
      <c r="X663" s="8"/>
      <c r="Y663" s="9"/>
      <c r="Z663" s="8"/>
    </row>
    <row r="664" spans="22:26" x14ac:dyDescent="0.2">
      <c r="V664" s="9"/>
      <c r="W664" s="9"/>
      <c r="X664" s="8"/>
      <c r="Y664" s="9"/>
      <c r="Z664" s="8"/>
    </row>
    <row r="665" spans="22:26" x14ac:dyDescent="0.2">
      <c r="V665" s="9"/>
      <c r="W665" s="9"/>
      <c r="X665" s="8"/>
      <c r="Y665" s="9"/>
      <c r="Z665" s="8"/>
    </row>
    <row r="666" spans="22:26" x14ac:dyDescent="0.2">
      <c r="V666" s="9"/>
      <c r="W666" s="9"/>
      <c r="X666" s="8"/>
      <c r="Y666" s="9"/>
      <c r="Z666" s="8"/>
    </row>
    <row r="667" spans="22:26" x14ac:dyDescent="0.2">
      <c r="V667" s="9"/>
      <c r="W667" s="9"/>
      <c r="X667" s="8"/>
      <c r="Y667" s="9"/>
      <c r="Z667" s="8"/>
    </row>
    <row r="668" spans="22:26" x14ac:dyDescent="0.2">
      <c r="V668" s="9"/>
      <c r="W668" s="9"/>
      <c r="X668" s="8"/>
      <c r="Y668" s="9"/>
      <c r="Z668" s="8"/>
    </row>
    <row r="669" spans="22:26" x14ac:dyDescent="0.2">
      <c r="V669" s="9"/>
      <c r="W669" s="9"/>
      <c r="X669" s="8"/>
      <c r="Y669" s="9"/>
      <c r="Z669" s="8"/>
    </row>
    <row r="670" spans="22:26" x14ac:dyDescent="0.2">
      <c r="V670" s="9"/>
      <c r="W670" s="9"/>
      <c r="X670" s="8"/>
      <c r="Y670" s="9"/>
      <c r="Z670" s="8"/>
    </row>
    <row r="671" spans="22:26" x14ac:dyDescent="0.2">
      <c r="V671" s="9"/>
      <c r="W671" s="9"/>
      <c r="X671" s="8"/>
      <c r="Y671" s="9"/>
      <c r="Z671" s="8"/>
    </row>
    <row r="672" spans="22:26" x14ac:dyDescent="0.2">
      <c r="V672" s="9"/>
      <c r="W672" s="9"/>
      <c r="X672" s="8"/>
      <c r="Y672" s="9"/>
      <c r="Z672" s="8"/>
    </row>
    <row r="673" spans="22:26" x14ac:dyDescent="0.2">
      <c r="V673" s="9"/>
      <c r="W673" s="9"/>
      <c r="X673" s="8"/>
      <c r="Y673" s="9"/>
      <c r="Z673" s="8"/>
    </row>
    <row r="674" spans="22:26" x14ac:dyDescent="0.2">
      <c r="V674" s="9"/>
      <c r="W674" s="9"/>
      <c r="X674" s="8"/>
      <c r="Y674" s="9"/>
      <c r="Z674" s="8"/>
    </row>
    <row r="675" spans="22:26" x14ac:dyDescent="0.2">
      <c r="V675" s="9"/>
      <c r="W675" s="9"/>
      <c r="X675" s="8"/>
      <c r="Y675" s="9"/>
      <c r="Z675" s="8"/>
    </row>
    <row r="676" spans="22:26" x14ac:dyDescent="0.2">
      <c r="V676" s="9"/>
      <c r="W676" s="9"/>
      <c r="X676" s="8"/>
      <c r="Y676" s="9"/>
      <c r="Z676" s="8"/>
    </row>
    <row r="677" spans="22:26" x14ac:dyDescent="0.2">
      <c r="V677" s="9"/>
      <c r="W677" s="9"/>
      <c r="X677" s="8"/>
      <c r="Y677" s="9"/>
      <c r="Z677" s="8"/>
    </row>
    <row r="678" spans="22:26" x14ac:dyDescent="0.2">
      <c r="V678" s="9"/>
      <c r="W678" s="9"/>
      <c r="X678" s="8"/>
      <c r="Y678" s="9"/>
      <c r="Z678" s="8"/>
    </row>
    <row r="679" spans="22:26" x14ac:dyDescent="0.2">
      <c r="V679" s="9"/>
      <c r="W679" s="9"/>
      <c r="X679" s="8"/>
      <c r="Y679" s="9"/>
      <c r="Z679" s="8"/>
    </row>
    <row r="680" spans="22:26" x14ac:dyDescent="0.2">
      <c r="V680" s="9"/>
      <c r="W680" s="9"/>
      <c r="X680" s="8"/>
      <c r="Y680" s="9"/>
      <c r="Z680" s="8"/>
    </row>
    <row r="681" spans="22:26" x14ac:dyDescent="0.2">
      <c r="V681" s="9"/>
      <c r="W681" s="9"/>
      <c r="X681" s="8"/>
      <c r="Y681" s="9"/>
      <c r="Z681" s="8"/>
    </row>
    <row r="682" spans="22:26" x14ac:dyDescent="0.2">
      <c r="V682" s="9"/>
      <c r="W682" s="9"/>
      <c r="X682" s="8"/>
      <c r="Y682" s="9"/>
      <c r="Z682" s="8"/>
    </row>
    <row r="683" spans="22:26" x14ac:dyDescent="0.2">
      <c r="V683" s="9"/>
      <c r="W683" s="9"/>
      <c r="X683" s="8"/>
      <c r="Y683" s="9"/>
      <c r="Z683" s="8"/>
    </row>
    <row r="684" spans="22:26" x14ac:dyDescent="0.2">
      <c r="V684" s="9"/>
      <c r="W684" s="9"/>
      <c r="X684" s="8"/>
      <c r="Y684" s="9"/>
      <c r="Z684" s="8"/>
    </row>
    <row r="685" spans="22:26" x14ac:dyDescent="0.2">
      <c r="V685" s="9"/>
      <c r="W685" s="9"/>
      <c r="X685" s="8"/>
      <c r="Y685" s="9"/>
      <c r="Z685" s="8"/>
    </row>
    <row r="686" spans="22:26" x14ac:dyDescent="0.2">
      <c r="V686" s="9"/>
      <c r="W686" s="9"/>
      <c r="X686" s="8"/>
      <c r="Y686" s="9"/>
      <c r="Z686" s="8"/>
    </row>
    <row r="687" spans="22:26" x14ac:dyDescent="0.2">
      <c r="V687" s="9"/>
      <c r="W687" s="9"/>
      <c r="X687" s="8"/>
      <c r="Y687" s="9"/>
      <c r="Z687" s="8"/>
    </row>
    <row r="688" spans="22:26" x14ac:dyDescent="0.2">
      <c r="V688" s="9"/>
      <c r="W688" s="9"/>
      <c r="X688" s="8"/>
      <c r="Y688" s="9"/>
      <c r="Z688" s="8"/>
    </row>
    <row r="689" spans="22:26" x14ac:dyDescent="0.2">
      <c r="V689" s="9"/>
      <c r="W689" s="9"/>
      <c r="X689" s="8"/>
      <c r="Y689" s="9"/>
      <c r="Z689" s="8"/>
    </row>
    <row r="690" spans="22:26" x14ac:dyDescent="0.2">
      <c r="V690" s="9"/>
      <c r="W690" s="9"/>
      <c r="X690" s="8"/>
      <c r="Y690" s="9"/>
      <c r="Z690" s="8"/>
    </row>
    <row r="691" spans="22:26" x14ac:dyDescent="0.2">
      <c r="V691" s="9"/>
      <c r="W691" s="9"/>
      <c r="X691" s="8"/>
      <c r="Y691" s="9"/>
      <c r="Z691" s="8"/>
    </row>
    <row r="692" spans="22:26" x14ac:dyDescent="0.2">
      <c r="V692" s="9"/>
      <c r="W692" s="9"/>
      <c r="X692" s="8"/>
      <c r="Y692" s="9"/>
      <c r="Z692" s="8"/>
    </row>
    <row r="693" spans="22:26" x14ac:dyDescent="0.2">
      <c r="V693" s="9"/>
      <c r="W693" s="9"/>
      <c r="X693" s="8"/>
      <c r="Y693" s="9"/>
      <c r="Z693" s="8"/>
    </row>
    <row r="694" spans="22:26" x14ac:dyDescent="0.2">
      <c r="V694" s="9"/>
      <c r="W694" s="9"/>
      <c r="X694" s="8"/>
      <c r="Y694" s="9"/>
      <c r="Z694" s="8"/>
    </row>
    <row r="695" spans="22:26" x14ac:dyDescent="0.2">
      <c r="V695" s="9"/>
      <c r="W695" s="9"/>
      <c r="X695" s="8"/>
      <c r="Y695" s="9"/>
      <c r="Z695" s="8"/>
    </row>
    <row r="696" spans="22:26" x14ac:dyDescent="0.2">
      <c r="V696" s="9"/>
      <c r="W696" s="9"/>
      <c r="X696" s="8"/>
      <c r="Y696" s="9"/>
      <c r="Z696" s="8"/>
    </row>
    <row r="697" spans="22:26" x14ac:dyDescent="0.2">
      <c r="V697" s="9"/>
      <c r="W697" s="9"/>
      <c r="X697" s="8"/>
      <c r="Y697" s="9"/>
      <c r="Z697" s="8"/>
    </row>
    <row r="698" spans="22:26" x14ac:dyDescent="0.2">
      <c r="V698" s="9"/>
      <c r="W698" s="9"/>
      <c r="X698" s="8"/>
      <c r="Y698" s="9"/>
      <c r="Z698" s="8"/>
    </row>
    <row r="699" spans="22:26" x14ac:dyDescent="0.2">
      <c r="V699" s="9"/>
      <c r="W699" s="9"/>
      <c r="X699" s="8"/>
      <c r="Y699" s="9"/>
      <c r="Z699" s="8"/>
    </row>
    <row r="700" spans="22:26" x14ac:dyDescent="0.2">
      <c r="V700" s="9"/>
      <c r="W700" s="9"/>
      <c r="X700" s="8"/>
      <c r="Y700" s="9"/>
      <c r="Z700" s="8"/>
    </row>
    <row r="701" spans="22:26" x14ac:dyDescent="0.2">
      <c r="V701" s="9"/>
      <c r="W701" s="9"/>
      <c r="X701" s="8"/>
      <c r="Y701" s="9"/>
      <c r="Z701" s="8"/>
    </row>
    <row r="702" spans="22:26" x14ac:dyDescent="0.2">
      <c r="V702" s="9"/>
      <c r="W702" s="9"/>
      <c r="X702" s="8"/>
      <c r="Y702" s="9"/>
      <c r="Z702" s="8"/>
    </row>
    <row r="703" spans="22:26" x14ac:dyDescent="0.2">
      <c r="V703" s="9"/>
      <c r="W703" s="9"/>
      <c r="X703" s="8"/>
      <c r="Y703" s="9"/>
      <c r="Z703" s="8"/>
    </row>
    <row r="704" spans="22:26" x14ac:dyDescent="0.2">
      <c r="V704" s="9"/>
      <c r="W704" s="9"/>
      <c r="X704" s="8"/>
      <c r="Y704" s="9"/>
      <c r="Z704" s="8"/>
    </row>
    <row r="705" spans="22:26" x14ac:dyDescent="0.2">
      <c r="V705" s="9"/>
      <c r="W705" s="9"/>
      <c r="X705" s="8"/>
      <c r="Y705" s="9"/>
      <c r="Z705" s="8"/>
    </row>
    <row r="706" spans="22:26" x14ac:dyDescent="0.2">
      <c r="V706" s="9"/>
      <c r="W706" s="9"/>
      <c r="X706" s="8"/>
      <c r="Y706" s="9"/>
      <c r="Z706" s="8"/>
    </row>
    <row r="707" spans="22:26" x14ac:dyDescent="0.2">
      <c r="V707" s="9"/>
      <c r="W707" s="9"/>
      <c r="X707" s="8"/>
      <c r="Y707" s="9"/>
      <c r="Z707" s="8"/>
    </row>
    <row r="708" spans="22:26" x14ac:dyDescent="0.2">
      <c r="V708" s="9"/>
      <c r="W708" s="9"/>
      <c r="X708" s="8"/>
      <c r="Y708" s="9"/>
      <c r="Z708" s="8"/>
    </row>
    <row r="709" spans="22:26" x14ac:dyDescent="0.2">
      <c r="V709" s="9"/>
      <c r="W709" s="9"/>
      <c r="X709" s="8"/>
      <c r="Y709" s="9"/>
      <c r="Z709" s="8"/>
    </row>
    <row r="710" spans="22:26" x14ac:dyDescent="0.2">
      <c r="V710" s="9"/>
      <c r="W710" s="9"/>
      <c r="X710" s="8"/>
      <c r="Y710" s="9"/>
      <c r="Z710" s="8"/>
    </row>
    <row r="711" spans="22:26" x14ac:dyDescent="0.2">
      <c r="V711" s="9"/>
      <c r="W711" s="9"/>
      <c r="X711" s="8"/>
      <c r="Y711" s="9"/>
      <c r="Z711" s="8"/>
    </row>
    <row r="712" spans="22:26" x14ac:dyDescent="0.2">
      <c r="V712" s="9"/>
      <c r="W712" s="9"/>
      <c r="X712" s="8"/>
      <c r="Y712" s="9"/>
      <c r="Z712" s="8"/>
    </row>
    <row r="713" spans="22:26" x14ac:dyDescent="0.2">
      <c r="V713" s="9"/>
      <c r="W713" s="9"/>
      <c r="X713" s="8"/>
      <c r="Y713" s="9"/>
      <c r="Z713" s="8"/>
    </row>
    <row r="714" spans="22:26" x14ac:dyDescent="0.2">
      <c r="V714" s="9"/>
      <c r="W714" s="9"/>
      <c r="X714" s="8"/>
      <c r="Y714" s="9"/>
      <c r="Z714" s="8"/>
    </row>
    <row r="715" spans="22:26" x14ac:dyDescent="0.2">
      <c r="V715" s="9"/>
      <c r="W715" s="9"/>
      <c r="X715" s="8"/>
      <c r="Y715" s="9"/>
      <c r="Z715" s="8"/>
    </row>
    <row r="716" spans="22:26" x14ac:dyDescent="0.2">
      <c r="V716" s="9"/>
      <c r="W716" s="9"/>
      <c r="X716" s="8"/>
      <c r="Y716" s="9"/>
      <c r="Z716" s="8"/>
    </row>
    <row r="717" spans="22:26" x14ac:dyDescent="0.2">
      <c r="V717" s="9"/>
      <c r="W717" s="9"/>
      <c r="X717" s="8"/>
      <c r="Y717" s="9"/>
      <c r="Z717" s="8"/>
    </row>
    <row r="718" spans="22:26" x14ac:dyDescent="0.2">
      <c r="V718" s="9"/>
      <c r="W718" s="9"/>
      <c r="X718" s="8"/>
      <c r="Y718" s="9"/>
      <c r="Z718" s="8"/>
    </row>
    <row r="719" spans="22:26" x14ac:dyDescent="0.2">
      <c r="V719" s="9"/>
      <c r="W719" s="9"/>
      <c r="X719" s="8"/>
      <c r="Y719" s="9"/>
      <c r="Z719" s="8"/>
    </row>
    <row r="720" spans="22:26" x14ac:dyDescent="0.2">
      <c r="V720" s="9"/>
      <c r="W720" s="9"/>
      <c r="X720" s="8"/>
      <c r="Y720" s="9"/>
      <c r="Z720" s="8"/>
    </row>
    <row r="721" spans="22:26" x14ac:dyDescent="0.2">
      <c r="V721" s="9"/>
      <c r="W721" s="9"/>
      <c r="X721" s="8"/>
      <c r="Y721" s="9"/>
      <c r="Z721" s="8"/>
    </row>
    <row r="722" spans="22:26" x14ac:dyDescent="0.2">
      <c r="V722" s="9"/>
      <c r="W722" s="9"/>
      <c r="X722" s="8"/>
      <c r="Y722" s="9"/>
      <c r="Z722" s="8"/>
    </row>
    <row r="723" spans="22:26" x14ac:dyDescent="0.2">
      <c r="V723" s="9"/>
      <c r="W723" s="9"/>
      <c r="X723" s="8"/>
      <c r="Y723" s="9"/>
      <c r="Z723" s="8"/>
    </row>
    <row r="724" spans="22:26" x14ac:dyDescent="0.2">
      <c r="V724" s="9"/>
      <c r="W724" s="9"/>
      <c r="X724" s="8"/>
      <c r="Y724" s="9"/>
      <c r="Z724" s="8"/>
    </row>
    <row r="725" spans="22:26" x14ac:dyDescent="0.2">
      <c r="V725" s="9"/>
      <c r="W725" s="9"/>
      <c r="X725" s="8"/>
      <c r="Y725" s="9"/>
      <c r="Z725" s="8"/>
    </row>
    <row r="726" spans="22:26" x14ac:dyDescent="0.2">
      <c r="V726" s="9"/>
      <c r="W726" s="9"/>
      <c r="X726" s="8"/>
      <c r="Y726" s="9"/>
      <c r="Z726" s="8"/>
    </row>
    <row r="727" spans="22:26" x14ac:dyDescent="0.2">
      <c r="V727" s="9"/>
      <c r="W727" s="9"/>
      <c r="X727" s="8"/>
      <c r="Y727" s="9"/>
      <c r="Z727" s="8"/>
    </row>
    <row r="728" spans="22:26" x14ac:dyDescent="0.2">
      <c r="V728" s="9"/>
      <c r="W728" s="9"/>
      <c r="X728" s="8"/>
      <c r="Y728" s="9"/>
      <c r="Z728" s="8"/>
    </row>
    <row r="729" spans="22:26" x14ac:dyDescent="0.2">
      <c r="V729" s="9"/>
      <c r="W729" s="9"/>
      <c r="X729" s="8"/>
      <c r="Y729" s="9"/>
      <c r="Z729" s="8"/>
    </row>
    <row r="730" spans="22:26" x14ac:dyDescent="0.2">
      <c r="V730" s="9"/>
      <c r="W730" s="9"/>
      <c r="X730" s="8"/>
      <c r="Y730" s="9"/>
      <c r="Z730" s="8"/>
    </row>
    <row r="731" spans="22:26" x14ac:dyDescent="0.2">
      <c r="V731" s="9"/>
      <c r="W731" s="9"/>
      <c r="X731" s="8"/>
      <c r="Y731" s="9"/>
      <c r="Z731" s="8"/>
    </row>
    <row r="732" spans="22:26" x14ac:dyDescent="0.2">
      <c r="V732" s="9"/>
      <c r="W732" s="9"/>
      <c r="X732" s="8"/>
      <c r="Y732" s="9"/>
      <c r="Z732" s="8"/>
    </row>
    <row r="733" spans="22:26" x14ac:dyDescent="0.2">
      <c r="V733" s="9"/>
      <c r="W733" s="9"/>
      <c r="X733" s="8"/>
      <c r="Y733" s="9"/>
      <c r="Z733" s="8"/>
    </row>
    <row r="734" spans="22:26" x14ac:dyDescent="0.2">
      <c r="V734" s="9"/>
      <c r="W734" s="9"/>
      <c r="X734" s="8"/>
      <c r="Y734" s="9"/>
      <c r="Z734" s="8"/>
    </row>
    <row r="735" spans="22:26" x14ac:dyDescent="0.2">
      <c r="V735" s="9"/>
      <c r="W735" s="9"/>
      <c r="X735" s="8"/>
      <c r="Y735" s="9"/>
      <c r="Z735" s="8"/>
    </row>
    <row r="736" spans="22:26" x14ac:dyDescent="0.2">
      <c r="V736" s="9"/>
      <c r="W736" s="9"/>
      <c r="X736" s="8"/>
      <c r="Y736" s="9"/>
      <c r="Z736" s="8"/>
    </row>
    <row r="737" spans="22:26" x14ac:dyDescent="0.2">
      <c r="V737" s="9"/>
      <c r="W737" s="9"/>
      <c r="X737" s="8"/>
      <c r="Y737" s="9"/>
      <c r="Z737" s="8"/>
    </row>
    <row r="738" spans="22:26" x14ac:dyDescent="0.2">
      <c r="V738" s="9"/>
      <c r="W738" s="9"/>
      <c r="X738" s="8"/>
      <c r="Y738" s="9"/>
      <c r="Z738" s="8"/>
    </row>
    <row r="739" spans="22:26" x14ac:dyDescent="0.2">
      <c r="V739" s="9"/>
      <c r="W739" s="9"/>
      <c r="X739" s="8"/>
      <c r="Y739" s="9"/>
      <c r="Z739" s="8"/>
    </row>
    <row r="740" spans="22:26" x14ac:dyDescent="0.2">
      <c r="V740" s="9"/>
      <c r="W740" s="9"/>
      <c r="X740" s="8"/>
      <c r="Y740" s="9"/>
      <c r="Z740" s="8"/>
    </row>
    <row r="741" spans="22:26" x14ac:dyDescent="0.2">
      <c r="V741" s="9"/>
      <c r="W741" s="9"/>
      <c r="X741" s="8"/>
      <c r="Y741" s="9"/>
      <c r="Z741" s="8"/>
    </row>
    <row r="742" spans="22:26" x14ac:dyDescent="0.2">
      <c r="V742" s="9"/>
      <c r="W742" s="9"/>
      <c r="X742" s="8"/>
      <c r="Y742" s="9"/>
      <c r="Z742" s="8"/>
    </row>
    <row r="743" spans="22:26" x14ac:dyDescent="0.2">
      <c r="V743" s="9"/>
      <c r="W743" s="9"/>
      <c r="X743" s="8"/>
      <c r="Y743" s="9"/>
      <c r="Z743" s="8"/>
    </row>
    <row r="744" spans="22:26" x14ac:dyDescent="0.2">
      <c r="V744" s="9"/>
      <c r="W744" s="9"/>
      <c r="X744" s="8"/>
      <c r="Y744" s="9"/>
      <c r="Z744" s="8"/>
    </row>
    <row r="745" spans="22:26" x14ac:dyDescent="0.2">
      <c r="V745" s="9"/>
      <c r="W745" s="9"/>
      <c r="X745" s="8"/>
      <c r="Y745" s="9"/>
      <c r="Z745" s="8"/>
    </row>
    <row r="746" spans="22:26" x14ac:dyDescent="0.2">
      <c r="V746" s="9"/>
      <c r="W746" s="9"/>
      <c r="X746" s="8"/>
      <c r="Y746" s="9"/>
      <c r="Z746" s="8"/>
    </row>
    <row r="747" spans="22:26" x14ac:dyDescent="0.2">
      <c r="V747" s="9"/>
      <c r="W747" s="9"/>
      <c r="X747" s="8"/>
      <c r="Y747" s="9"/>
      <c r="Z747" s="8"/>
    </row>
    <row r="748" spans="22:26" x14ac:dyDescent="0.2">
      <c r="V748" s="9"/>
      <c r="W748" s="9"/>
      <c r="X748" s="8"/>
      <c r="Y748" s="9"/>
      <c r="Z748" s="8"/>
    </row>
    <row r="749" spans="22:26" x14ac:dyDescent="0.2">
      <c r="V749" s="9"/>
      <c r="W749" s="9"/>
      <c r="X749" s="8"/>
      <c r="Y749" s="9"/>
      <c r="Z749" s="8"/>
    </row>
    <row r="750" spans="22:26" x14ac:dyDescent="0.2">
      <c r="V750" s="9"/>
      <c r="W750" s="9"/>
      <c r="X750" s="8"/>
      <c r="Y750" s="9"/>
      <c r="Z750" s="8"/>
    </row>
    <row r="751" spans="22:26" x14ac:dyDescent="0.2">
      <c r="V751" s="9"/>
      <c r="W751" s="9"/>
      <c r="X751" s="8"/>
      <c r="Y751" s="9"/>
      <c r="Z751" s="8"/>
    </row>
    <row r="752" spans="22:26" x14ac:dyDescent="0.2">
      <c r="V752" s="9"/>
      <c r="W752" s="9"/>
      <c r="X752" s="8"/>
      <c r="Y752" s="9"/>
      <c r="Z752" s="8"/>
    </row>
    <row r="753" spans="22:26" x14ac:dyDescent="0.2">
      <c r="V753" s="9"/>
      <c r="W753" s="9"/>
      <c r="X753" s="8"/>
      <c r="Y753" s="9"/>
      <c r="Z753" s="8"/>
    </row>
    <row r="754" spans="22:26" x14ac:dyDescent="0.2">
      <c r="V754" s="9"/>
      <c r="W754" s="9"/>
      <c r="X754" s="8"/>
      <c r="Y754" s="9"/>
      <c r="Z754" s="8"/>
    </row>
    <row r="755" spans="22:26" x14ac:dyDescent="0.2">
      <c r="V755" s="9"/>
      <c r="W755" s="9"/>
      <c r="X755" s="8"/>
      <c r="Y755" s="9"/>
      <c r="Z755" s="8"/>
    </row>
    <row r="756" spans="22:26" x14ac:dyDescent="0.2">
      <c r="V756" s="9"/>
      <c r="W756" s="9"/>
      <c r="X756" s="8"/>
      <c r="Y756" s="9"/>
      <c r="Z756" s="8"/>
    </row>
    <row r="757" spans="22:26" x14ac:dyDescent="0.2">
      <c r="V757" s="9"/>
      <c r="W757" s="9"/>
      <c r="X757" s="8"/>
      <c r="Y757" s="9"/>
      <c r="Z757" s="8"/>
    </row>
    <row r="758" spans="22:26" x14ac:dyDescent="0.2">
      <c r="V758" s="9"/>
      <c r="W758" s="9"/>
      <c r="X758" s="8"/>
      <c r="Y758" s="9"/>
      <c r="Z758" s="8"/>
    </row>
    <row r="759" spans="22:26" x14ac:dyDescent="0.2">
      <c r="V759" s="9"/>
      <c r="W759" s="9"/>
      <c r="X759" s="8"/>
      <c r="Y759" s="9"/>
      <c r="Z759" s="8"/>
    </row>
    <row r="760" spans="22:26" x14ac:dyDescent="0.2">
      <c r="V760" s="9"/>
      <c r="W760" s="9"/>
      <c r="X760" s="8"/>
      <c r="Y760" s="9"/>
      <c r="Z760" s="8"/>
    </row>
    <row r="761" spans="22:26" x14ac:dyDescent="0.2">
      <c r="V761" s="9"/>
      <c r="W761" s="9"/>
      <c r="X761" s="8"/>
      <c r="Y761" s="9"/>
      <c r="Z761" s="8"/>
    </row>
    <row r="762" spans="22:26" x14ac:dyDescent="0.2">
      <c r="V762" s="9"/>
      <c r="W762" s="9"/>
      <c r="X762" s="8"/>
      <c r="Y762" s="9"/>
      <c r="Z762" s="8"/>
    </row>
    <row r="763" spans="22:26" x14ac:dyDescent="0.2">
      <c r="V763" s="9"/>
      <c r="W763" s="9"/>
      <c r="X763" s="8"/>
      <c r="Y763" s="9"/>
      <c r="Z763" s="8"/>
    </row>
    <row r="764" spans="22:26" x14ac:dyDescent="0.2">
      <c r="V764" s="9"/>
      <c r="W764" s="9"/>
      <c r="X764" s="8"/>
      <c r="Y764" s="9"/>
      <c r="Z764" s="8"/>
    </row>
    <row r="765" spans="22:26" x14ac:dyDescent="0.2">
      <c r="V765" s="9"/>
      <c r="W765" s="9"/>
      <c r="X765" s="8"/>
      <c r="Y765" s="9"/>
      <c r="Z765" s="8"/>
    </row>
    <row r="766" spans="22:26" x14ac:dyDescent="0.2">
      <c r="V766" s="9"/>
      <c r="W766" s="9"/>
      <c r="X766" s="8"/>
      <c r="Y766" s="9"/>
      <c r="Z766" s="8"/>
    </row>
    <row r="767" spans="22:26" x14ac:dyDescent="0.2">
      <c r="V767" s="9"/>
      <c r="W767" s="9"/>
      <c r="X767" s="8"/>
      <c r="Y767" s="9"/>
      <c r="Z767" s="8"/>
    </row>
    <row r="768" spans="22:26" x14ac:dyDescent="0.2">
      <c r="V768" s="9"/>
      <c r="W768" s="9"/>
      <c r="X768" s="8"/>
      <c r="Y768" s="9"/>
      <c r="Z768" s="8"/>
    </row>
    <row r="769" spans="22:26" x14ac:dyDescent="0.2">
      <c r="V769" s="9"/>
      <c r="W769" s="9"/>
      <c r="X769" s="8"/>
      <c r="Y769" s="9"/>
      <c r="Z769" s="8"/>
    </row>
    <row r="770" spans="22:26" x14ac:dyDescent="0.2">
      <c r="V770" s="9"/>
      <c r="W770" s="9"/>
      <c r="X770" s="8"/>
      <c r="Y770" s="9"/>
      <c r="Z770" s="8"/>
    </row>
    <row r="771" spans="22:26" x14ac:dyDescent="0.2">
      <c r="V771" s="9"/>
      <c r="W771" s="9"/>
      <c r="X771" s="8"/>
      <c r="Y771" s="9"/>
      <c r="Z771" s="8"/>
    </row>
    <row r="772" spans="22:26" x14ac:dyDescent="0.2">
      <c r="V772" s="9"/>
      <c r="W772" s="9"/>
      <c r="X772" s="8"/>
      <c r="Y772" s="9"/>
      <c r="Z772" s="8"/>
    </row>
    <row r="773" spans="22:26" x14ac:dyDescent="0.2">
      <c r="V773" s="9"/>
      <c r="W773" s="9"/>
      <c r="X773" s="8"/>
      <c r="Y773" s="9"/>
      <c r="Z773" s="8"/>
    </row>
    <row r="774" spans="22:26" x14ac:dyDescent="0.2">
      <c r="V774" s="9"/>
      <c r="W774" s="9"/>
      <c r="X774" s="8"/>
      <c r="Y774" s="9"/>
      <c r="Z774" s="8"/>
    </row>
    <row r="775" spans="22:26" x14ac:dyDescent="0.2">
      <c r="V775" s="9"/>
      <c r="W775" s="9"/>
      <c r="X775" s="8"/>
      <c r="Y775" s="9"/>
      <c r="Z775" s="8"/>
    </row>
    <row r="776" spans="22:26" x14ac:dyDescent="0.2">
      <c r="V776" s="9"/>
      <c r="W776" s="9"/>
      <c r="X776" s="8"/>
      <c r="Y776" s="9"/>
      <c r="Z776" s="8"/>
    </row>
    <row r="777" spans="22:26" x14ac:dyDescent="0.2">
      <c r="V777" s="9"/>
      <c r="W777" s="9"/>
      <c r="X777" s="8"/>
      <c r="Y777" s="9"/>
      <c r="Z777" s="8"/>
    </row>
    <row r="778" spans="22:26" x14ac:dyDescent="0.2">
      <c r="V778" s="9"/>
      <c r="W778" s="9"/>
      <c r="X778" s="8"/>
      <c r="Y778" s="9"/>
      <c r="Z778" s="8"/>
    </row>
    <row r="779" spans="22:26" x14ac:dyDescent="0.2">
      <c r="V779" s="9"/>
      <c r="W779" s="9"/>
      <c r="X779" s="8"/>
      <c r="Y779" s="9"/>
      <c r="Z779" s="8"/>
    </row>
    <row r="780" spans="22:26" x14ac:dyDescent="0.2">
      <c r="V780" s="9"/>
      <c r="W780" s="9"/>
      <c r="X780" s="8"/>
      <c r="Y780" s="9"/>
      <c r="Z780" s="8"/>
    </row>
    <row r="781" spans="22:26" x14ac:dyDescent="0.2">
      <c r="V781" s="9"/>
      <c r="W781" s="9"/>
      <c r="X781" s="8"/>
      <c r="Y781" s="9"/>
      <c r="Z781" s="8"/>
    </row>
    <row r="782" spans="22:26" x14ac:dyDescent="0.2">
      <c r="V782" s="9"/>
      <c r="W782" s="9"/>
      <c r="X782" s="8"/>
      <c r="Y782" s="9"/>
      <c r="Z782" s="8"/>
    </row>
    <row r="783" spans="22:26" x14ac:dyDescent="0.2">
      <c r="V783" s="9"/>
      <c r="W783" s="9"/>
      <c r="X783" s="8"/>
      <c r="Y783" s="9"/>
      <c r="Z783" s="8"/>
    </row>
    <row r="784" spans="22:26" x14ac:dyDescent="0.2">
      <c r="V784" s="9"/>
      <c r="W784" s="9"/>
      <c r="X784" s="8"/>
      <c r="Y784" s="9"/>
      <c r="Z784" s="8"/>
    </row>
    <row r="785" spans="22:26" x14ac:dyDescent="0.2">
      <c r="V785" s="9"/>
      <c r="W785" s="9"/>
      <c r="X785" s="8"/>
      <c r="Y785" s="9"/>
      <c r="Z785" s="8"/>
    </row>
    <row r="786" spans="22:26" x14ac:dyDescent="0.2">
      <c r="V786" s="9"/>
      <c r="W786" s="9"/>
      <c r="X786" s="8"/>
      <c r="Y786" s="9"/>
      <c r="Z786" s="8"/>
    </row>
    <row r="787" spans="22:26" x14ac:dyDescent="0.2">
      <c r="V787" s="9"/>
      <c r="W787" s="9"/>
      <c r="X787" s="8"/>
      <c r="Y787" s="9"/>
      <c r="Z787" s="8"/>
    </row>
    <row r="788" spans="22:26" x14ac:dyDescent="0.2">
      <c r="V788" s="9"/>
      <c r="W788" s="9"/>
      <c r="X788" s="8"/>
      <c r="Y788" s="9"/>
      <c r="Z788" s="8"/>
    </row>
    <row r="789" spans="22:26" x14ac:dyDescent="0.2">
      <c r="V789" s="9"/>
      <c r="W789" s="9"/>
      <c r="X789" s="8"/>
      <c r="Y789" s="9"/>
      <c r="Z789" s="8"/>
    </row>
    <row r="790" spans="22:26" x14ac:dyDescent="0.2">
      <c r="V790" s="9"/>
      <c r="W790" s="9"/>
      <c r="X790" s="8"/>
      <c r="Y790" s="9"/>
      <c r="Z790" s="8"/>
    </row>
    <row r="791" spans="22:26" x14ac:dyDescent="0.2">
      <c r="V791" s="9"/>
      <c r="W791" s="9"/>
      <c r="X791" s="8"/>
      <c r="Y791" s="9"/>
      <c r="Z791" s="8"/>
    </row>
    <row r="792" spans="22:26" x14ac:dyDescent="0.2">
      <c r="V792" s="9"/>
      <c r="W792" s="9"/>
      <c r="X792" s="8"/>
      <c r="Y792" s="9"/>
      <c r="Z792" s="8"/>
    </row>
    <row r="793" spans="22:26" x14ac:dyDescent="0.2">
      <c r="V793" s="9"/>
      <c r="W793" s="9"/>
      <c r="X793" s="8"/>
      <c r="Y793" s="9"/>
      <c r="Z793" s="8"/>
    </row>
    <row r="794" spans="22:26" x14ac:dyDescent="0.2">
      <c r="V794" s="9"/>
      <c r="W794" s="9"/>
      <c r="X794" s="8"/>
      <c r="Y794" s="9"/>
      <c r="Z794" s="8"/>
    </row>
    <row r="795" spans="22:26" x14ac:dyDescent="0.2">
      <c r="V795" s="9"/>
      <c r="W795" s="9"/>
      <c r="X795" s="8"/>
      <c r="Y795" s="9"/>
      <c r="Z795" s="8"/>
    </row>
    <row r="796" spans="22:26" x14ac:dyDescent="0.2">
      <c r="V796" s="9"/>
      <c r="W796" s="9"/>
      <c r="X796" s="8"/>
      <c r="Y796" s="9"/>
      <c r="Z796" s="8"/>
    </row>
    <row r="797" spans="22:26" x14ac:dyDescent="0.2">
      <c r="V797" s="9"/>
      <c r="W797" s="9"/>
      <c r="X797" s="8"/>
      <c r="Y797" s="9"/>
      <c r="Z797" s="8"/>
    </row>
    <row r="798" spans="22:26" x14ac:dyDescent="0.2">
      <c r="V798" s="9"/>
      <c r="W798" s="9"/>
      <c r="X798" s="8"/>
      <c r="Y798" s="9"/>
      <c r="Z798" s="8"/>
    </row>
    <row r="799" spans="22:26" x14ac:dyDescent="0.2">
      <c r="V799" s="9"/>
      <c r="W799" s="9"/>
      <c r="X799" s="8"/>
      <c r="Y799" s="9"/>
      <c r="Z799" s="8"/>
    </row>
    <row r="800" spans="22:26" x14ac:dyDescent="0.2">
      <c r="V800" s="9"/>
      <c r="W800" s="9"/>
      <c r="X800" s="8"/>
      <c r="Y800" s="9"/>
      <c r="Z800" s="8"/>
    </row>
    <row r="801" spans="22:26" x14ac:dyDescent="0.2">
      <c r="V801" s="9"/>
      <c r="W801" s="9"/>
      <c r="X801" s="8"/>
      <c r="Y801" s="9"/>
      <c r="Z801" s="8"/>
    </row>
    <row r="802" spans="22:26" x14ac:dyDescent="0.2">
      <c r="V802" s="9"/>
      <c r="W802" s="9"/>
      <c r="X802" s="8"/>
      <c r="Y802" s="9"/>
      <c r="Z802" s="8"/>
    </row>
    <row r="803" spans="22:26" x14ac:dyDescent="0.2">
      <c r="V803" s="9"/>
      <c r="W803" s="9"/>
      <c r="X803" s="8"/>
      <c r="Y803" s="9"/>
      <c r="Z803" s="8"/>
    </row>
    <row r="804" spans="22:26" x14ac:dyDescent="0.2">
      <c r="V804" s="9"/>
      <c r="W804" s="9"/>
      <c r="X804" s="8"/>
      <c r="Y804" s="9"/>
      <c r="Z804" s="8"/>
    </row>
    <row r="805" spans="22:26" x14ac:dyDescent="0.2">
      <c r="V805" s="9"/>
      <c r="W805" s="9"/>
      <c r="X805" s="8"/>
      <c r="Y805" s="9"/>
      <c r="Z805" s="8"/>
    </row>
    <row r="806" spans="22:26" x14ac:dyDescent="0.2">
      <c r="V806" s="9"/>
      <c r="W806" s="9"/>
      <c r="X806" s="8"/>
      <c r="Y806" s="9"/>
      <c r="Z806" s="8"/>
    </row>
    <row r="807" spans="22:26" x14ac:dyDescent="0.2">
      <c r="V807" s="9"/>
      <c r="W807" s="9"/>
      <c r="X807" s="8"/>
      <c r="Y807" s="9"/>
      <c r="Z807" s="8"/>
    </row>
    <row r="808" spans="22:26" x14ac:dyDescent="0.2">
      <c r="V808" s="9"/>
      <c r="W808" s="9"/>
      <c r="X808" s="8"/>
      <c r="Y808" s="9"/>
      <c r="Z808" s="8"/>
    </row>
    <row r="809" spans="22:26" x14ac:dyDescent="0.2">
      <c r="V809" s="9"/>
      <c r="W809" s="9"/>
      <c r="X809" s="8"/>
      <c r="Y809" s="9"/>
      <c r="Z809" s="8"/>
    </row>
    <row r="810" spans="22:26" x14ac:dyDescent="0.2">
      <c r="V810" s="9"/>
      <c r="W810" s="9"/>
      <c r="X810" s="8"/>
      <c r="Y810" s="9"/>
      <c r="Z810" s="8"/>
    </row>
    <row r="811" spans="22:26" x14ac:dyDescent="0.2">
      <c r="V811" s="9"/>
      <c r="W811" s="9"/>
      <c r="X811" s="8"/>
      <c r="Y811" s="9"/>
      <c r="Z811" s="8"/>
    </row>
    <row r="812" spans="22:26" x14ac:dyDescent="0.2">
      <c r="V812" s="9"/>
      <c r="W812" s="9"/>
      <c r="X812" s="8"/>
      <c r="Y812" s="9"/>
      <c r="Z812" s="8"/>
    </row>
    <row r="813" spans="22:26" x14ac:dyDescent="0.2">
      <c r="V813" s="9"/>
      <c r="W813" s="9"/>
      <c r="X813" s="8"/>
      <c r="Y813" s="9"/>
      <c r="Z813" s="8"/>
    </row>
    <row r="814" spans="22:26" x14ac:dyDescent="0.2">
      <c r="V814" s="9"/>
      <c r="W814" s="9"/>
      <c r="X814" s="8"/>
      <c r="Y814" s="9"/>
      <c r="Z814" s="8"/>
    </row>
    <row r="815" spans="22:26" x14ac:dyDescent="0.2">
      <c r="V815" s="9"/>
      <c r="W815" s="9"/>
      <c r="X815" s="8"/>
      <c r="Y815" s="9"/>
      <c r="Z815" s="8"/>
    </row>
    <row r="816" spans="22:26" x14ac:dyDescent="0.2">
      <c r="V816" s="9"/>
      <c r="W816" s="9"/>
      <c r="X816" s="8"/>
      <c r="Y816" s="9"/>
      <c r="Z816" s="8"/>
    </row>
    <row r="817" spans="22:26" x14ac:dyDescent="0.2">
      <c r="V817" s="9"/>
      <c r="W817" s="9"/>
      <c r="X817" s="8"/>
      <c r="Y817" s="9"/>
      <c r="Z817" s="8"/>
    </row>
    <row r="818" spans="22:26" x14ac:dyDescent="0.2">
      <c r="V818" s="9"/>
      <c r="W818" s="9"/>
      <c r="X818" s="8"/>
      <c r="Y818" s="9"/>
      <c r="Z818" s="8"/>
    </row>
    <row r="819" spans="22:26" x14ac:dyDescent="0.2">
      <c r="V819" s="9"/>
      <c r="W819" s="9"/>
      <c r="X819" s="8"/>
      <c r="Y819" s="9"/>
      <c r="Z819" s="8"/>
    </row>
    <row r="820" spans="22:26" x14ac:dyDescent="0.2">
      <c r="V820" s="9"/>
      <c r="W820" s="9"/>
      <c r="X820" s="8"/>
      <c r="Y820" s="9"/>
      <c r="Z820" s="8"/>
    </row>
    <row r="821" spans="22:26" x14ac:dyDescent="0.2">
      <c r="V821" s="9"/>
      <c r="W821" s="9"/>
      <c r="X821" s="8"/>
      <c r="Y821" s="9"/>
      <c r="Z821" s="8"/>
    </row>
    <row r="822" spans="22:26" x14ac:dyDescent="0.2">
      <c r="V822" s="9"/>
      <c r="W822" s="9"/>
      <c r="X822" s="8"/>
      <c r="Y822" s="9"/>
      <c r="Z822" s="8"/>
    </row>
    <row r="823" spans="22:26" x14ac:dyDescent="0.2">
      <c r="V823" s="9"/>
      <c r="W823" s="9"/>
      <c r="X823" s="8"/>
      <c r="Y823" s="9"/>
      <c r="Z823" s="8"/>
    </row>
    <row r="824" spans="22:26" x14ac:dyDescent="0.2">
      <c r="V824" s="9"/>
      <c r="W824" s="9"/>
      <c r="X824" s="8"/>
      <c r="Y824" s="9"/>
      <c r="Z824" s="8"/>
    </row>
    <row r="825" spans="22:26" x14ac:dyDescent="0.2">
      <c r="V825" s="9"/>
      <c r="W825" s="9"/>
      <c r="X825" s="8"/>
      <c r="Y825" s="9"/>
      <c r="Z825" s="8"/>
    </row>
    <row r="826" spans="22:26" x14ac:dyDescent="0.2">
      <c r="V826" s="9"/>
      <c r="W826" s="9"/>
      <c r="X826" s="8"/>
      <c r="Y826" s="9"/>
      <c r="Z826" s="8"/>
    </row>
    <row r="827" spans="22:26" x14ac:dyDescent="0.2">
      <c r="V827" s="9"/>
      <c r="W827" s="9"/>
      <c r="X827" s="8"/>
      <c r="Y827" s="9"/>
      <c r="Z827" s="8"/>
    </row>
    <row r="828" spans="22:26" x14ac:dyDescent="0.2">
      <c r="V828" s="9"/>
      <c r="W828" s="9"/>
      <c r="X828" s="8"/>
      <c r="Y828" s="9"/>
      <c r="Z828" s="8"/>
    </row>
    <row r="829" spans="22:26" x14ac:dyDescent="0.2">
      <c r="V829" s="9"/>
      <c r="W829" s="9"/>
      <c r="X829" s="8"/>
      <c r="Y829" s="9"/>
      <c r="Z829" s="8"/>
    </row>
    <row r="830" spans="22:26" x14ac:dyDescent="0.2">
      <c r="V830" s="9"/>
      <c r="W830" s="9"/>
      <c r="X830" s="8"/>
      <c r="Y830" s="9"/>
      <c r="Z830" s="8"/>
    </row>
    <row r="831" spans="22:26" x14ac:dyDescent="0.2">
      <c r="V831" s="9"/>
      <c r="W831" s="9"/>
      <c r="X831" s="8"/>
      <c r="Y831" s="9"/>
      <c r="Z831" s="8"/>
    </row>
    <row r="832" spans="22:26" x14ac:dyDescent="0.2">
      <c r="V832" s="9"/>
      <c r="W832" s="9"/>
      <c r="X832" s="8"/>
      <c r="Y832" s="9"/>
      <c r="Z832" s="8"/>
    </row>
    <row r="833" spans="22:26" x14ac:dyDescent="0.2">
      <c r="V833" s="9"/>
      <c r="W833" s="9"/>
      <c r="X833" s="8"/>
      <c r="Y833" s="9"/>
      <c r="Z833" s="8"/>
    </row>
    <row r="834" spans="22:26" x14ac:dyDescent="0.2">
      <c r="V834" s="9"/>
      <c r="W834" s="9"/>
      <c r="X834" s="8"/>
      <c r="Y834" s="9"/>
      <c r="Z834" s="8"/>
    </row>
    <row r="835" spans="22:26" x14ac:dyDescent="0.2">
      <c r="V835" s="9"/>
      <c r="W835" s="9"/>
      <c r="X835" s="8"/>
      <c r="Y835" s="9"/>
      <c r="Z835" s="8"/>
    </row>
    <row r="836" spans="22:26" x14ac:dyDescent="0.2">
      <c r="V836" s="9"/>
      <c r="W836" s="9"/>
      <c r="X836" s="8"/>
      <c r="Y836" s="9"/>
      <c r="Z836" s="8"/>
    </row>
    <row r="837" spans="22:26" x14ac:dyDescent="0.2">
      <c r="V837" s="9"/>
      <c r="W837" s="9"/>
      <c r="X837" s="8"/>
      <c r="Y837" s="9"/>
      <c r="Z837" s="8"/>
    </row>
    <row r="838" spans="22:26" x14ac:dyDescent="0.2">
      <c r="V838" s="9"/>
      <c r="W838" s="9"/>
      <c r="X838" s="8"/>
      <c r="Y838" s="9"/>
      <c r="Z838" s="8"/>
    </row>
    <row r="839" spans="22:26" x14ac:dyDescent="0.2">
      <c r="V839" s="9"/>
      <c r="W839" s="9"/>
      <c r="X839" s="8"/>
      <c r="Y839" s="9"/>
      <c r="Z839" s="8"/>
    </row>
    <row r="840" spans="22:26" x14ac:dyDescent="0.2">
      <c r="V840" s="9"/>
      <c r="W840" s="9"/>
      <c r="X840" s="8"/>
      <c r="Y840" s="9"/>
      <c r="Z840" s="8"/>
    </row>
    <row r="841" spans="22:26" x14ac:dyDescent="0.2">
      <c r="V841" s="9"/>
      <c r="W841" s="9"/>
      <c r="X841" s="8"/>
      <c r="Y841" s="9"/>
      <c r="Z841" s="8"/>
    </row>
    <row r="842" spans="22:26" x14ac:dyDescent="0.2">
      <c r="V842" s="9"/>
      <c r="W842" s="9"/>
      <c r="X842" s="8"/>
      <c r="Y842" s="9"/>
      <c r="Z842" s="8"/>
    </row>
    <row r="843" spans="22:26" x14ac:dyDescent="0.2">
      <c r="V843" s="9"/>
      <c r="W843" s="9"/>
      <c r="X843" s="8"/>
      <c r="Y843" s="9"/>
      <c r="Z843" s="8"/>
    </row>
    <row r="844" spans="22:26" x14ac:dyDescent="0.2">
      <c r="V844" s="9"/>
      <c r="W844" s="9"/>
      <c r="X844" s="8"/>
      <c r="Y844" s="9"/>
      <c r="Z844" s="8"/>
    </row>
    <row r="845" spans="22:26" x14ac:dyDescent="0.2">
      <c r="V845" s="9"/>
      <c r="W845" s="9"/>
      <c r="X845" s="8"/>
      <c r="Y845" s="9"/>
      <c r="Z845" s="8"/>
    </row>
    <row r="846" spans="22:26" x14ac:dyDescent="0.2">
      <c r="V846" s="9"/>
      <c r="W846" s="9"/>
      <c r="X846" s="8"/>
      <c r="Y846" s="9"/>
      <c r="Z846" s="8"/>
    </row>
    <row r="847" spans="22:26" x14ac:dyDescent="0.2">
      <c r="V847" s="9"/>
      <c r="W847" s="9"/>
      <c r="X847" s="8"/>
      <c r="Y847" s="9"/>
      <c r="Z847" s="8"/>
    </row>
    <row r="848" spans="22:26" x14ac:dyDescent="0.2">
      <c r="V848" s="9"/>
      <c r="W848" s="9"/>
      <c r="X848" s="8"/>
      <c r="Y848" s="9"/>
      <c r="Z848" s="8"/>
    </row>
    <row r="849" spans="22:26" x14ac:dyDescent="0.2">
      <c r="V849" s="9"/>
      <c r="W849" s="9"/>
      <c r="X849" s="8"/>
      <c r="Y849" s="9"/>
      <c r="Z849" s="8"/>
    </row>
    <row r="850" spans="22:26" x14ac:dyDescent="0.2">
      <c r="V850" s="9"/>
      <c r="W850" s="9"/>
      <c r="X850" s="8"/>
      <c r="Y850" s="9"/>
      <c r="Z850" s="8"/>
    </row>
    <row r="851" spans="22:26" x14ac:dyDescent="0.2">
      <c r="V851" s="9"/>
      <c r="W851" s="9"/>
      <c r="X851" s="8"/>
      <c r="Y851" s="9"/>
      <c r="Z851" s="8"/>
    </row>
    <row r="852" spans="22:26" x14ac:dyDescent="0.2">
      <c r="V852" s="9"/>
      <c r="W852" s="9"/>
      <c r="X852" s="8"/>
      <c r="Y852" s="9"/>
      <c r="Z852" s="8"/>
    </row>
    <row r="853" spans="22:26" x14ac:dyDescent="0.2">
      <c r="V853" s="9"/>
      <c r="W853" s="9"/>
      <c r="X853" s="8"/>
      <c r="Y853" s="9"/>
      <c r="Z853" s="8"/>
    </row>
    <row r="854" spans="22:26" x14ac:dyDescent="0.2">
      <c r="V854" s="9"/>
      <c r="W854" s="9"/>
      <c r="X854" s="8"/>
      <c r="Y854" s="9"/>
      <c r="Z854" s="8"/>
    </row>
    <row r="855" spans="22:26" x14ac:dyDescent="0.2">
      <c r="V855" s="9"/>
      <c r="W855" s="9"/>
      <c r="X855" s="8"/>
      <c r="Y855" s="9"/>
      <c r="Z855" s="8"/>
    </row>
    <row r="856" spans="22:26" x14ac:dyDescent="0.2">
      <c r="V856" s="9"/>
      <c r="W856" s="9"/>
      <c r="X856" s="8"/>
      <c r="Y856" s="9"/>
      <c r="Z856" s="8"/>
    </row>
    <row r="857" spans="22:26" x14ac:dyDescent="0.2">
      <c r="V857" s="9"/>
      <c r="W857" s="9"/>
      <c r="X857" s="8"/>
      <c r="Y857" s="9"/>
      <c r="Z857" s="8"/>
    </row>
    <row r="858" spans="22:26" x14ac:dyDescent="0.2">
      <c r="V858" s="9"/>
      <c r="W858" s="9"/>
      <c r="X858" s="8"/>
      <c r="Y858" s="9"/>
      <c r="Z858" s="8"/>
    </row>
    <row r="859" spans="22:26" x14ac:dyDescent="0.2">
      <c r="V859" s="9"/>
      <c r="W859" s="9"/>
      <c r="X859" s="8"/>
      <c r="Y859" s="9"/>
      <c r="Z859" s="8"/>
    </row>
    <row r="860" spans="22:26" x14ac:dyDescent="0.2">
      <c r="V860" s="9"/>
      <c r="W860" s="9"/>
      <c r="X860" s="8"/>
      <c r="Y860" s="9"/>
      <c r="Z860" s="8"/>
    </row>
    <row r="861" spans="22:26" x14ac:dyDescent="0.2">
      <c r="V861" s="9"/>
      <c r="W861" s="9"/>
      <c r="X861" s="8"/>
      <c r="Y861" s="9"/>
      <c r="Z861" s="8"/>
    </row>
    <row r="862" spans="22:26" x14ac:dyDescent="0.2">
      <c r="V862" s="9"/>
      <c r="W862" s="9"/>
      <c r="X862" s="8"/>
      <c r="Y862" s="9"/>
      <c r="Z862" s="8"/>
    </row>
    <row r="863" spans="22:26" x14ac:dyDescent="0.2">
      <c r="V863" s="9"/>
      <c r="W863" s="9"/>
      <c r="X863" s="8"/>
      <c r="Y863" s="9"/>
      <c r="Z863" s="8"/>
    </row>
    <row r="864" spans="22:26" x14ac:dyDescent="0.2">
      <c r="V864" s="9"/>
      <c r="W864" s="9"/>
      <c r="X864" s="8"/>
      <c r="Y864" s="9"/>
      <c r="Z864" s="8"/>
    </row>
    <row r="865" spans="22:26" x14ac:dyDescent="0.2">
      <c r="V865" s="9"/>
      <c r="W865" s="9"/>
      <c r="X865" s="8"/>
      <c r="Y865" s="9"/>
      <c r="Z865" s="8"/>
    </row>
    <row r="866" spans="22:26" x14ac:dyDescent="0.2">
      <c r="V866" s="9"/>
      <c r="W866" s="9"/>
      <c r="X866" s="8"/>
      <c r="Y866" s="9"/>
      <c r="Z866" s="8"/>
    </row>
    <row r="867" spans="22:26" x14ac:dyDescent="0.2">
      <c r="V867" s="9"/>
      <c r="W867" s="9"/>
      <c r="X867" s="8"/>
      <c r="Y867" s="9"/>
      <c r="Z867" s="8"/>
    </row>
    <row r="868" spans="22:26" x14ac:dyDescent="0.2">
      <c r="V868" s="9"/>
      <c r="W868" s="9"/>
      <c r="X868" s="8"/>
      <c r="Y868" s="9"/>
      <c r="Z868" s="8"/>
    </row>
    <row r="869" spans="22:26" x14ac:dyDescent="0.2">
      <c r="V869" s="9"/>
      <c r="W869" s="9"/>
      <c r="X869" s="8"/>
      <c r="Y869" s="9"/>
      <c r="Z869" s="8"/>
    </row>
    <row r="870" spans="22:26" x14ac:dyDescent="0.2">
      <c r="V870" s="9"/>
      <c r="W870" s="9"/>
      <c r="X870" s="8"/>
      <c r="Y870" s="9"/>
      <c r="Z870" s="8"/>
    </row>
    <row r="871" spans="22:26" x14ac:dyDescent="0.2">
      <c r="V871" s="9"/>
      <c r="W871" s="9"/>
      <c r="X871" s="8"/>
      <c r="Y871" s="9"/>
      <c r="Z871" s="8"/>
    </row>
    <row r="872" spans="22:26" x14ac:dyDescent="0.2">
      <c r="V872" s="9"/>
      <c r="W872" s="9"/>
      <c r="X872" s="8"/>
      <c r="Y872" s="9"/>
      <c r="Z872" s="8"/>
    </row>
    <row r="873" spans="22:26" x14ac:dyDescent="0.2">
      <c r="V873" s="9"/>
      <c r="W873" s="9"/>
      <c r="X873" s="8"/>
      <c r="Y873" s="9"/>
      <c r="Z873" s="8"/>
    </row>
    <row r="874" spans="22:26" x14ac:dyDescent="0.2">
      <c r="V874" s="9"/>
      <c r="W874" s="9"/>
      <c r="X874" s="8"/>
      <c r="Y874" s="9"/>
      <c r="Z874" s="8"/>
    </row>
    <row r="875" spans="22:26" x14ac:dyDescent="0.2">
      <c r="V875" s="9"/>
      <c r="W875" s="9"/>
      <c r="X875" s="8"/>
      <c r="Y875" s="9"/>
      <c r="Z875" s="8"/>
    </row>
    <row r="876" spans="22:26" x14ac:dyDescent="0.2">
      <c r="V876" s="9"/>
      <c r="W876" s="9"/>
      <c r="X876" s="8"/>
      <c r="Y876" s="9"/>
      <c r="Z876" s="8"/>
    </row>
    <row r="877" spans="22:26" x14ac:dyDescent="0.2">
      <c r="V877" s="9"/>
      <c r="W877" s="9"/>
      <c r="X877" s="8"/>
      <c r="Y877" s="9"/>
      <c r="Z877" s="8"/>
    </row>
    <row r="878" spans="22:26" x14ac:dyDescent="0.2">
      <c r="V878" s="9"/>
      <c r="W878" s="9"/>
      <c r="X878" s="8"/>
      <c r="Y878" s="9"/>
      <c r="Z878" s="8"/>
    </row>
    <row r="879" spans="22:26" x14ac:dyDescent="0.2">
      <c r="V879" s="9"/>
      <c r="W879" s="9"/>
      <c r="X879" s="8"/>
      <c r="Y879" s="9"/>
      <c r="Z879" s="8"/>
    </row>
    <row r="880" spans="22:26" x14ac:dyDescent="0.2">
      <c r="V880" s="9"/>
      <c r="W880" s="9"/>
      <c r="X880" s="8"/>
      <c r="Y880" s="9"/>
      <c r="Z880" s="8"/>
    </row>
    <row r="881" spans="22:26" x14ac:dyDescent="0.2">
      <c r="V881" s="9"/>
      <c r="W881" s="9"/>
      <c r="X881" s="8"/>
      <c r="Y881" s="9"/>
      <c r="Z881" s="8"/>
    </row>
    <row r="882" spans="22:26" x14ac:dyDescent="0.2">
      <c r="V882" s="9"/>
      <c r="W882" s="9"/>
      <c r="X882" s="8"/>
      <c r="Y882" s="9"/>
      <c r="Z882" s="8"/>
    </row>
    <row r="883" spans="22:26" x14ac:dyDescent="0.2">
      <c r="V883" s="9"/>
      <c r="W883" s="9"/>
      <c r="X883" s="8"/>
      <c r="Y883" s="9"/>
      <c r="Z883" s="8"/>
    </row>
    <row r="884" spans="22:26" x14ac:dyDescent="0.2">
      <c r="V884" s="9"/>
      <c r="W884" s="9"/>
      <c r="X884" s="8"/>
      <c r="Y884" s="9"/>
      <c r="Z884" s="8"/>
    </row>
    <row r="885" spans="22:26" x14ac:dyDescent="0.2">
      <c r="V885" s="9"/>
      <c r="W885" s="9"/>
      <c r="X885" s="8"/>
      <c r="Y885" s="9"/>
      <c r="Z885" s="8"/>
    </row>
    <row r="886" spans="22:26" x14ac:dyDescent="0.2">
      <c r="V886" s="9"/>
      <c r="W886" s="9"/>
      <c r="X886" s="8"/>
      <c r="Y886" s="9"/>
      <c r="Z886" s="8"/>
    </row>
    <row r="887" spans="22:26" x14ac:dyDescent="0.2">
      <c r="V887" s="9"/>
      <c r="W887" s="9"/>
      <c r="X887" s="8"/>
      <c r="Y887" s="9"/>
      <c r="Z887" s="8"/>
    </row>
    <row r="888" spans="22:26" x14ac:dyDescent="0.2">
      <c r="V888" s="9"/>
      <c r="W888" s="9"/>
      <c r="X888" s="8"/>
      <c r="Y888" s="9"/>
      <c r="Z888" s="8"/>
    </row>
    <row r="889" spans="22:26" x14ac:dyDescent="0.2">
      <c r="V889" s="9"/>
      <c r="W889" s="9"/>
      <c r="X889" s="8"/>
      <c r="Y889" s="9"/>
      <c r="Z889" s="8"/>
    </row>
    <row r="890" spans="22:26" x14ac:dyDescent="0.2">
      <c r="V890" s="9"/>
      <c r="W890" s="9"/>
      <c r="X890" s="8"/>
      <c r="Y890" s="9"/>
      <c r="Z890" s="8"/>
    </row>
    <row r="891" spans="22:26" x14ac:dyDescent="0.2">
      <c r="V891" s="9"/>
      <c r="W891" s="9"/>
      <c r="X891" s="8"/>
      <c r="Y891" s="9"/>
      <c r="Z891" s="8"/>
    </row>
    <row r="892" spans="22:26" x14ac:dyDescent="0.2">
      <c r="V892" s="9"/>
      <c r="W892" s="9"/>
      <c r="X892" s="8"/>
      <c r="Y892" s="9"/>
      <c r="Z892" s="8"/>
    </row>
    <row r="893" spans="22:26" x14ac:dyDescent="0.2">
      <c r="V893" s="9"/>
      <c r="W893" s="9"/>
      <c r="X893" s="8"/>
      <c r="Y893" s="9"/>
      <c r="Z893" s="8"/>
    </row>
    <row r="894" spans="22:26" x14ac:dyDescent="0.2">
      <c r="V894" s="9"/>
      <c r="W894" s="9"/>
      <c r="X894" s="8"/>
      <c r="Y894" s="9"/>
      <c r="Z894" s="8"/>
    </row>
    <row r="895" spans="22:26" x14ac:dyDescent="0.2">
      <c r="V895" s="9"/>
      <c r="W895" s="9"/>
      <c r="X895" s="8"/>
      <c r="Y895" s="9"/>
      <c r="Z895" s="8"/>
    </row>
    <row r="896" spans="22:26" x14ac:dyDescent="0.2">
      <c r="V896" s="9"/>
      <c r="W896" s="9"/>
      <c r="X896" s="8"/>
      <c r="Y896" s="9"/>
      <c r="Z896" s="8"/>
    </row>
    <row r="897" spans="22:26" x14ac:dyDescent="0.2">
      <c r="V897" s="9"/>
      <c r="W897" s="9"/>
      <c r="X897" s="8"/>
      <c r="Y897" s="9"/>
      <c r="Z897" s="8"/>
    </row>
    <row r="898" spans="22:26" x14ac:dyDescent="0.2">
      <c r="V898" s="9"/>
      <c r="W898" s="9"/>
      <c r="X898" s="8"/>
      <c r="Y898" s="9"/>
      <c r="Z898" s="8"/>
    </row>
    <row r="899" spans="22:26" x14ac:dyDescent="0.2">
      <c r="V899" s="9"/>
      <c r="W899" s="9"/>
      <c r="X899" s="8"/>
      <c r="Y899" s="9"/>
      <c r="Z899" s="8"/>
    </row>
    <row r="900" spans="22:26" x14ac:dyDescent="0.2">
      <c r="V900" s="9"/>
      <c r="W900" s="9"/>
      <c r="X900" s="8"/>
      <c r="Y900" s="9"/>
      <c r="Z900" s="8"/>
    </row>
    <row r="901" spans="22:26" x14ac:dyDescent="0.2">
      <c r="V901" s="9"/>
      <c r="W901" s="9"/>
      <c r="X901" s="8"/>
      <c r="Y901" s="9"/>
      <c r="Z901" s="8"/>
    </row>
    <row r="902" spans="22:26" x14ac:dyDescent="0.2">
      <c r="V902" s="9"/>
      <c r="W902" s="9"/>
      <c r="X902" s="8"/>
      <c r="Y902" s="9"/>
      <c r="Z902" s="8"/>
    </row>
    <row r="903" spans="22:26" x14ac:dyDescent="0.2">
      <c r="V903" s="9"/>
      <c r="W903" s="9"/>
      <c r="X903" s="8"/>
      <c r="Y903" s="9"/>
      <c r="Z903" s="8"/>
    </row>
    <row r="904" spans="22:26" x14ac:dyDescent="0.2">
      <c r="V904" s="9"/>
      <c r="W904" s="9"/>
      <c r="X904" s="8"/>
      <c r="Y904" s="9"/>
      <c r="Z904" s="8"/>
    </row>
    <row r="905" spans="22:26" x14ac:dyDescent="0.2">
      <c r="V905" s="9"/>
      <c r="W905" s="9"/>
      <c r="X905" s="8"/>
      <c r="Y905" s="9"/>
      <c r="Z905" s="8"/>
    </row>
    <row r="906" spans="22:26" x14ac:dyDescent="0.2">
      <c r="V906" s="9"/>
      <c r="W906" s="9"/>
      <c r="X906" s="8"/>
      <c r="Y906" s="9"/>
      <c r="Z906" s="8"/>
    </row>
    <row r="907" spans="22:26" x14ac:dyDescent="0.2">
      <c r="V907" s="9"/>
      <c r="W907" s="9"/>
      <c r="X907" s="8"/>
      <c r="Y907" s="9"/>
      <c r="Z907" s="8"/>
    </row>
    <row r="908" spans="22:26" x14ac:dyDescent="0.2">
      <c r="V908" s="9"/>
      <c r="W908" s="9"/>
      <c r="X908" s="8"/>
      <c r="Y908" s="9"/>
      <c r="Z908" s="8"/>
    </row>
    <row r="909" spans="22:26" x14ac:dyDescent="0.2">
      <c r="V909" s="9"/>
      <c r="W909" s="9"/>
      <c r="X909" s="8"/>
      <c r="Y909" s="9"/>
      <c r="Z909" s="8"/>
    </row>
    <row r="910" spans="22:26" x14ac:dyDescent="0.2">
      <c r="V910" s="9"/>
      <c r="W910" s="9"/>
      <c r="X910" s="8"/>
      <c r="Y910" s="9"/>
      <c r="Z910" s="8"/>
    </row>
    <row r="911" spans="22:26" x14ac:dyDescent="0.2">
      <c r="V911" s="9"/>
      <c r="W911" s="9"/>
      <c r="X911" s="8"/>
      <c r="Y911" s="9"/>
      <c r="Z911" s="8"/>
    </row>
    <row r="912" spans="22:26" x14ac:dyDescent="0.2">
      <c r="V912" s="9"/>
      <c r="W912" s="9"/>
      <c r="X912" s="8"/>
      <c r="Y912" s="9"/>
      <c r="Z912" s="8"/>
    </row>
    <row r="913" spans="22:26" x14ac:dyDescent="0.2">
      <c r="V913" s="9"/>
      <c r="W913" s="9"/>
      <c r="X913" s="8"/>
      <c r="Y913" s="9"/>
      <c r="Z913" s="8"/>
    </row>
    <row r="914" spans="22:26" x14ac:dyDescent="0.2">
      <c r="V914" s="9"/>
      <c r="W914" s="9"/>
      <c r="X914" s="8"/>
      <c r="Y914" s="9"/>
      <c r="Z914" s="8"/>
    </row>
    <row r="915" spans="22:26" x14ac:dyDescent="0.2">
      <c r="V915" s="9"/>
      <c r="W915" s="9"/>
      <c r="X915" s="8"/>
      <c r="Y915" s="9"/>
      <c r="Z915" s="8"/>
    </row>
    <row r="916" spans="22:26" x14ac:dyDescent="0.2">
      <c r="V916" s="9"/>
      <c r="W916" s="9"/>
      <c r="X916" s="8"/>
      <c r="Y916" s="9"/>
      <c r="Z916" s="8"/>
    </row>
    <row r="917" spans="22:26" x14ac:dyDescent="0.2">
      <c r="V917" s="9"/>
      <c r="W917" s="9"/>
      <c r="X917" s="8"/>
      <c r="Y917" s="9"/>
      <c r="Z917" s="8"/>
    </row>
    <row r="918" spans="22:26" x14ac:dyDescent="0.2">
      <c r="V918" s="9"/>
      <c r="W918" s="9"/>
      <c r="X918" s="8"/>
      <c r="Y918" s="9"/>
      <c r="Z918" s="8"/>
    </row>
    <row r="919" spans="22:26" x14ac:dyDescent="0.2">
      <c r="V919" s="9"/>
      <c r="W919" s="9"/>
      <c r="X919" s="8"/>
      <c r="Y919" s="9"/>
      <c r="Z919" s="8"/>
    </row>
    <row r="920" spans="22:26" x14ac:dyDescent="0.2">
      <c r="V920" s="9"/>
      <c r="W920" s="9"/>
      <c r="X920" s="8"/>
      <c r="Y920" s="9"/>
      <c r="Z920" s="8"/>
    </row>
    <row r="921" spans="22:26" x14ac:dyDescent="0.2">
      <c r="V921" s="9"/>
      <c r="W921" s="9"/>
      <c r="X921" s="8"/>
      <c r="Y921" s="9"/>
      <c r="Z921" s="8"/>
    </row>
    <row r="922" spans="22:26" x14ac:dyDescent="0.2">
      <c r="V922" s="9"/>
      <c r="W922" s="9"/>
      <c r="X922" s="8"/>
      <c r="Y922" s="9"/>
      <c r="Z922" s="8"/>
    </row>
    <row r="923" spans="22:26" x14ac:dyDescent="0.2">
      <c r="V923" s="9"/>
      <c r="W923" s="9"/>
      <c r="X923" s="8"/>
      <c r="Y923" s="9"/>
      <c r="Z923" s="8"/>
    </row>
    <row r="924" spans="22:26" x14ac:dyDescent="0.2">
      <c r="V924" s="9"/>
      <c r="W924" s="9"/>
      <c r="X924" s="8"/>
      <c r="Y924" s="9"/>
      <c r="Z924" s="8"/>
    </row>
    <row r="925" spans="22:26" x14ac:dyDescent="0.2">
      <c r="V925" s="9"/>
      <c r="W925" s="9"/>
      <c r="X925" s="8"/>
      <c r="Y925" s="9"/>
      <c r="Z925" s="8"/>
    </row>
    <row r="926" spans="22:26" x14ac:dyDescent="0.2">
      <c r="V926" s="9"/>
      <c r="W926" s="9"/>
      <c r="X926" s="8"/>
      <c r="Y926" s="9"/>
      <c r="Z926" s="8"/>
    </row>
    <row r="927" spans="22:26" x14ac:dyDescent="0.2">
      <c r="V927" s="9"/>
      <c r="W927" s="9"/>
      <c r="X927" s="8"/>
      <c r="Y927" s="9"/>
      <c r="Z927" s="8"/>
    </row>
    <row r="928" spans="22:26" x14ac:dyDescent="0.2">
      <c r="V928" s="9"/>
      <c r="W928" s="9"/>
      <c r="X928" s="8"/>
      <c r="Y928" s="9"/>
      <c r="Z928" s="8"/>
    </row>
    <row r="929" spans="22:26" x14ac:dyDescent="0.2">
      <c r="V929" s="9"/>
      <c r="W929" s="9"/>
      <c r="X929" s="8"/>
      <c r="Y929" s="9"/>
      <c r="Z929" s="8"/>
    </row>
    <row r="930" spans="22:26" x14ac:dyDescent="0.2">
      <c r="V930" s="9"/>
      <c r="W930" s="9"/>
      <c r="X930" s="8"/>
      <c r="Y930" s="9"/>
      <c r="Z930" s="8"/>
    </row>
    <row r="931" spans="22:26" x14ac:dyDescent="0.2">
      <c r="V931" s="9"/>
      <c r="W931" s="9"/>
      <c r="X931" s="8"/>
      <c r="Y931" s="9"/>
      <c r="Z931" s="8"/>
    </row>
    <row r="932" spans="22:26" x14ac:dyDescent="0.2">
      <c r="V932" s="9"/>
      <c r="W932" s="9"/>
      <c r="X932" s="8"/>
      <c r="Y932" s="9"/>
      <c r="Z932" s="8"/>
    </row>
    <row r="933" spans="22:26" x14ac:dyDescent="0.2">
      <c r="V933" s="9"/>
      <c r="W933" s="9"/>
      <c r="X933" s="8"/>
      <c r="Y933" s="9"/>
      <c r="Z933" s="8"/>
    </row>
    <row r="934" spans="22:26" x14ac:dyDescent="0.2">
      <c r="V934" s="9"/>
      <c r="W934" s="9"/>
      <c r="X934" s="8"/>
      <c r="Y934" s="9"/>
      <c r="Z934" s="8"/>
    </row>
    <row r="935" spans="22:26" x14ac:dyDescent="0.2">
      <c r="V935" s="9"/>
      <c r="W935" s="9"/>
      <c r="X935" s="8"/>
      <c r="Y935" s="9"/>
      <c r="Z935" s="8"/>
    </row>
    <row r="936" spans="22:26" x14ac:dyDescent="0.2">
      <c r="V936" s="9"/>
      <c r="W936" s="9"/>
      <c r="X936" s="8"/>
      <c r="Y936" s="9"/>
      <c r="Z936" s="8"/>
    </row>
    <row r="937" spans="22:26" x14ac:dyDescent="0.2">
      <c r="V937" s="9"/>
      <c r="W937" s="9"/>
      <c r="X937" s="8"/>
      <c r="Y937" s="9"/>
      <c r="Z937" s="8"/>
    </row>
    <row r="938" spans="22:26" x14ac:dyDescent="0.2">
      <c r="V938" s="9"/>
      <c r="W938" s="9"/>
      <c r="X938" s="8"/>
      <c r="Y938" s="9"/>
      <c r="Z938" s="8"/>
    </row>
    <row r="939" spans="22:26" x14ac:dyDescent="0.2">
      <c r="V939" s="9"/>
      <c r="W939" s="9"/>
      <c r="X939" s="8"/>
      <c r="Y939" s="9"/>
      <c r="Z939" s="8"/>
    </row>
    <row r="940" spans="22:26" x14ac:dyDescent="0.2">
      <c r="V940" s="9"/>
      <c r="W940" s="9"/>
      <c r="X940" s="8"/>
      <c r="Y940" s="9"/>
      <c r="Z940" s="8"/>
    </row>
    <row r="941" spans="22:26" x14ac:dyDescent="0.2">
      <c r="V941" s="9"/>
      <c r="W941" s="9"/>
      <c r="X941" s="8"/>
      <c r="Y941" s="9"/>
      <c r="Z941" s="8"/>
    </row>
    <row r="942" spans="22:26" x14ac:dyDescent="0.2">
      <c r="V942" s="9"/>
      <c r="W942" s="9"/>
      <c r="X942" s="8"/>
      <c r="Y942" s="9"/>
      <c r="Z942" s="8"/>
    </row>
    <row r="943" spans="22:26" x14ac:dyDescent="0.2">
      <c r="V943" s="9"/>
      <c r="W943" s="9"/>
      <c r="X943" s="8"/>
      <c r="Y943" s="9"/>
      <c r="Z943" s="8"/>
    </row>
    <row r="944" spans="22:26" x14ac:dyDescent="0.2">
      <c r="V944" s="9"/>
      <c r="W944" s="9"/>
      <c r="X944" s="8"/>
      <c r="Y944" s="9"/>
      <c r="Z944" s="8"/>
    </row>
    <row r="945" spans="22:26" x14ac:dyDescent="0.2">
      <c r="V945" s="9"/>
      <c r="W945" s="9"/>
      <c r="X945" s="8"/>
      <c r="Y945" s="9"/>
      <c r="Z945" s="8"/>
    </row>
    <row r="946" spans="22:26" x14ac:dyDescent="0.2">
      <c r="V946" s="9"/>
      <c r="W946" s="9"/>
      <c r="X946" s="8"/>
      <c r="Y946" s="9"/>
      <c r="Z946" s="8"/>
    </row>
    <row r="947" spans="22:26" x14ac:dyDescent="0.2">
      <c r="V947" s="9"/>
      <c r="W947" s="9"/>
      <c r="X947" s="8"/>
      <c r="Y947" s="9"/>
      <c r="Z947" s="8"/>
    </row>
    <row r="948" spans="22:26" x14ac:dyDescent="0.2">
      <c r="V948" s="9"/>
      <c r="W948" s="9"/>
      <c r="X948" s="8"/>
      <c r="Y948" s="9"/>
      <c r="Z948" s="8"/>
    </row>
    <row r="949" spans="22:26" x14ac:dyDescent="0.2">
      <c r="V949" s="9"/>
      <c r="W949" s="9"/>
      <c r="X949" s="8"/>
      <c r="Y949" s="9"/>
      <c r="Z949" s="8"/>
    </row>
    <row r="950" spans="22:26" x14ac:dyDescent="0.2">
      <c r="V950" s="9"/>
      <c r="W950" s="9"/>
      <c r="X950" s="8"/>
      <c r="Y950" s="9"/>
      <c r="Z950" s="8"/>
    </row>
    <row r="951" spans="22:26" x14ac:dyDescent="0.2">
      <c r="V951" s="9"/>
      <c r="W951" s="9"/>
      <c r="X951" s="8"/>
      <c r="Y951" s="9"/>
      <c r="Z951" s="8"/>
    </row>
    <row r="952" spans="22:26" x14ac:dyDescent="0.2">
      <c r="V952" s="9"/>
      <c r="W952" s="9"/>
      <c r="X952" s="8"/>
      <c r="Y952" s="9"/>
      <c r="Z952" s="8"/>
    </row>
    <row r="953" spans="22:26" x14ac:dyDescent="0.2">
      <c r="V953" s="9"/>
      <c r="W953" s="9"/>
      <c r="X953" s="8"/>
      <c r="Y953" s="9"/>
      <c r="Z953" s="8"/>
    </row>
    <row r="954" spans="22:26" x14ac:dyDescent="0.2">
      <c r="V954" s="9"/>
      <c r="W954" s="9"/>
      <c r="X954" s="8"/>
      <c r="Y954" s="9"/>
      <c r="Z954" s="8"/>
    </row>
    <row r="955" spans="22:26" x14ac:dyDescent="0.2">
      <c r="V955" s="9"/>
      <c r="W955" s="9"/>
      <c r="X955" s="8"/>
      <c r="Y955" s="9"/>
      <c r="Z955" s="8"/>
    </row>
    <row r="956" spans="22:26" x14ac:dyDescent="0.2">
      <c r="V956" s="9"/>
      <c r="W956" s="9"/>
      <c r="X956" s="8"/>
      <c r="Y956" s="9"/>
      <c r="Z956" s="8"/>
    </row>
    <row r="957" spans="22:26" x14ac:dyDescent="0.2">
      <c r="V957" s="9"/>
      <c r="W957" s="9"/>
      <c r="X957" s="8"/>
      <c r="Y957" s="9"/>
      <c r="Z957" s="8"/>
    </row>
    <row r="958" spans="22:26" x14ac:dyDescent="0.2">
      <c r="V958" s="9"/>
      <c r="W958" s="9"/>
      <c r="X958" s="8"/>
      <c r="Y958" s="9"/>
      <c r="Z958" s="8"/>
    </row>
    <row r="959" spans="22:26" x14ac:dyDescent="0.2">
      <c r="V959" s="9"/>
      <c r="W959" s="9"/>
      <c r="X959" s="8"/>
      <c r="Y959" s="9"/>
      <c r="Z959" s="8"/>
    </row>
    <row r="960" spans="22:26" x14ac:dyDescent="0.2">
      <c r="V960" s="9"/>
      <c r="W960" s="9"/>
      <c r="X960" s="8"/>
      <c r="Y960" s="9"/>
      <c r="Z960" s="8"/>
    </row>
    <row r="961" spans="22:26" x14ac:dyDescent="0.2">
      <c r="V961" s="9"/>
      <c r="W961" s="9"/>
      <c r="X961" s="8"/>
      <c r="Y961" s="9"/>
      <c r="Z961" s="8"/>
    </row>
    <row r="962" spans="22:26" x14ac:dyDescent="0.2">
      <c r="V962" s="9"/>
      <c r="W962" s="9"/>
      <c r="X962" s="8"/>
      <c r="Y962" s="9"/>
      <c r="Z962" s="8"/>
    </row>
    <row r="963" spans="22:26" x14ac:dyDescent="0.2">
      <c r="V963" s="9"/>
      <c r="W963" s="9"/>
      <c r="X963" s="8"/>
      <c r="Y963" s="9"/>
      <c r="Z963" s="8"/>
    </row>
    <row r="964" spans="22:26" x14ac:dyDescent="0.2">
      <c r="V964" s="9"/>
      <c r="W964" s="9"/>
      <c r="X964" s="8"/>
      <c r="Y964" s="9"/>
      <c r="Z964" s="8"/>
    </row>
    <row r="965" spans="22:26" x14ac:dyDescent="0.2">
      <c r="V965" s="9"/>
      <c r="W965" s="9"/>
      <c r="X965" s="8"/>
      <c r="Y965" s="9"/>
      <c r="Z965" s="8"/>
    </row>
    <row r="966" spans="22:26" x14ac:dyDescent="0.2">
      <c r="V966" s="9"/>
      <c r="W966" s="9"/>
      <c r="X966" s="8"/>
      <c r="Y966" s="9"/>
      <c r="Z966" s="8"/>
    </row>
    <row r="967" spans="22:26" x14ac:dyDescent="0.2">
      <c r="V967" s="9"/>
      <c r="W967" s="9"/>
      <c r="X967" s="8"/>
      <c r="Y967" s="9"/>
      <c r="Z967" s="8"/>
    </row>
    <row r="968" spans="22:26" x14ac:dyDescent="0.2">
      <c r="V968" s="9"/>
      <c r="W968" s="9"/>
      <c r="X968" s="8"/>
      <c r="Y968" s="9"/>
      <c r="Z968" s="8"/>
    </row>
    <row r="969" spans="22:26" x14ac:dyDescent="0.2">
      <c r="V969" s="9"/>
      <c r="W969" s="9"/>
      <c r="X969" s="8"/>
      <c r="Y969" s="9"/>
      <c r="Z969" s="8"/>
    </row>
    <row r="970" spans="22:26" x14ac:dyDescent="0.2">
      <c r="V970" s="9"/>
      <c r="W970" s="9"/>
      <c r="X970" s="8"/>
      <c r="Y970" s="9"/>
      <c r="Z970" s="8"/>
    </row>
    <row r="971" spans="22:26" x14ac:dyDescent="0.2">
      <c r="V971" s="9"/>
      <c r="W971" s="9"/>
      <c r="X971" s="8"/>
      <c r="Y971" s="9"/>
      <c r="Z971" s="8"/>
    </row>
    <row r="972" spans="22:26" x14ac:dyDescent="0.2">
      <c r="V972" s="9"/>
      <c r="W972" s="9"/>
      <c r="X972" s="8"/>
      <c r="Y972" s="9"/>
      <c r="Z972" s="8"/>
    </row>
    <row r="973" spans="22:26" x14ac:dyDescent="0.2">
      <c r="V973" s="9"/>
      <c r="W973" s="9"/>
      <c r="X973" s="8"/>
      <c r="Y973" s="9"/>
      <c r="Z973" s="8"/>
    </row>
    <row r="974" spans="22:26" x14ac:dyDescent="0.2">
      <c r="V974" s="9"/>
      <c r="W974" s="9"/>
      <c r="X974" s="8"/>
      <c r="Y974" s="9"/>
      <c r="Z974" s="8"/>
    </row>
    <row r="975" spans="22:26" x14ac:dyDescent="0.2">
      <c r="V975" s="9"/>
      <c r="W975" s="9"/>
      <c r="X975" s="8"/>
      <c r="Y975" s="9"/>
      <c r="Z975" s="8"/>
    </row>
    <row r="976" spans="22:26" x14ac:dyDescent="0.2">
      <c r="V976" s="9"/>
      <c r="W976" s="9"/>
      <c r="X976" s="8"/>
      <c r="Y976" s="9"/>
      <c r="Z976" s="8"/>
    </row>
    <row r="977" spans="22:26" x14ac:dyDescent="0.2">
      <c r="V977" s="9"/>
      <c r="W977" s="9"/>
      <c r="X977" s="8"/>
      <c r="Y977" s="9"/>
      <c r="Z977" s="8"/>
    </row>
    <row r="978" spans="22:26" x14ac:dyDescent="0.2">
      <c r="V978" s="9"/>
      <c r="W978" s="9"/>
      <c r="X978" s="8"/>
      <c r="Y978" s="9"/>
      <c r="Z978" s="8"/>
    </row>
    <row r="979" spans="22:26" x14ac:dyDescent="0.2">
      <c r="V979" s="9"/>
      <c r="W979" s="9"/>
      <c r="X979" s="8"/>
      <c r="Y979" s="9"/>
      <c r="Z979" s="8"/>
    </row>
    <row r="980" spans="22:26" x14ac:dyDescent="0.2">
      <c r="V980" s="9"/>
      <c r="W980" s="9"/>
      <c r="X980" s="8"/>
      <c r="Y980" s="9"/>
      <c r="Z980" s="8"/>
    </row>
    <row r="981" spans="22:26" x14ac:dyDescent="0.2">
      <c r="V981" s="9"/>
      <c r="W981" s="9"/>
      <c r="X981" s="8"/>
      <c r="Y981" s="9"/>
      <c r="Z981" s="8"/>
    </row>
    <row r="982" spans="22:26" x14ac:dyDescent="0.2">
      <c r="V982" s="9"/>
      <c r="W982" s="9"/>
      <c r="X982" s="8"/>
      <c r="Y982" s="9"/>
      <c r="Z982" s="8"/>
    </row>
    <row r="983" spans="22:26" x14ac:dyDescent="0.2">
      <c r="V983" s="9"/>
      <c r="W983" s="9"/>
      <c r="X983" s="8"/>
      <c r="Y983" s="9"/>
      <c r="Z983" s="8"/>
    </row>
    <row r="984" spans="22:26" x14ac:dyDescent="0.2">
      <c r="V984" s="9"/>
      <c r="W984" s="9"/>
      <c r="X984" s="8"/>
      <c r="Y984" s="9"/>
      <c r="Z984" s="8"/>
    </row>
    <row r="985" spans="22:26" x14ac:dyDescent="0.2">
      <c r="V985" s="9"/>
      <c r="W985" s="9"/>
      <c r="X985" s="8"/>
      <c r="Y985" s="9"/>
      <c r="Z985" s="8"/>
    </row>
    <row r="986" spans="22:26" x14ac:dyDescent="0.2">
      <c r="V986" s="9"/>
      <c r="W986" s="9"/>
      <c r="X986" s="8"/>
      <c r="Y986" s="9"/>
      <c r="Z986" s="8"/>
    </row>
    <row r="987" spans="22:26" x14ac:dyDescent="0.2">
      <c r="V987" s="9"/>
      <c r="W987" s="9"/>
      <c r="X987" s="8"/>
      <c r="Y987" s="9"/>
      <c r="Z987" s="8"/>
    </row>
    <row r="988" spans="22:26" x14ac:dyDescent="0.2">
      <c r="V988" s="9"/>
      <c r="W988" s="9"/>
      <c r="X988" s="8"/>
      <c r="Y988" s="9"/>
      <c r="Z988" s="8"/>
    </row>
    <row r="989" spans="22:26" x14ac:dyDescent="0.2">
      <c r="V989" s="9"/>
      <c r="W989" s="9"/>
      <c r="X989" s="8"/>
      <c r="Y989" s="9"/>
      <c r="Z989" s="8"/>
    </row>
    <row r="990" spans="22:26" x14ac:dyDescent="0.2">
      <c r="V990" s="9"/>
      <c r="W990" s="9"/>
      <c r="X990" s="8"/>
      <c r="Y990" s="9"/>
      <c r="Z990" s="8"/>
    </row>
    <row r="991" spans="22:26" x14ac:dyDescent="0.2">
      <c r="V991" s="9"/>
      <c r="W991" s="9"/>
      <c r="X991" s="8"/>
      <c r="Y991" s="9"/>
      <c r="Z991" s="8"/>
    </row>
    <row r="992" spans="22:26" x14ac:dyDescent="0.2">
      <c r="V992" s="9"/>
      <c r="W992" s="9"/>
      <c r="X992" s="8"/>
      <c r="Y992" s="9"/>
      <c r="Z992" s="8"/>
    </row>
    <row r="993" spans="22:26" x14ac:dyDescent="0.2">
      <c r="V993" s="9"/>
      <c r="W993" s="9"/>
      <c r="X993" s="8"/>
      <c r="Y993" s="9"/>
      <c r="Z993" s="8"/>
    </row>
    <row r="994" spans="22:26" x14ac:dyDescent="0.2">
      <c r="V994" s="9"/>
      <c r="W994" s="9"/>
      <c r="X994" s="8"/>
      <c r="Y994" s="9"/>
      <c r="Z994" s="8"/>
    </row>
    <row r="995" spans="22:26" x14ac:dyDescent="0.2">
      <c r="V995" s="9"/>
      <c r="W995" s="9"/>
      <c r="X995" s="8"/>
      <c r="Y995" s="9"/>
      <c r="Z995" s="8"/>
    </row>
    <row r="996" spans="22:26" x14ac:dyDescent="0.2">
      <c r="V996" s="9"/>
      <c r="W996" s="9"/>
      <c r="X996" s="8"/>
      <c r="Y996" s="9"/>
      <c r="Z996" s="8"/>
    </row>
    <row r="997" spans="22:26" x14ac:dyDescent="0.2">
      <c r="V997" s="9"/>
      <c r="W997" s="9"/>
      <c r="X997" s="8"/>
      <c r="Y997" s="9"/>
      <c r="Z997" s="8"/>
    </row>
    <row r="998" spans="22:26" x14ac:dyDescent="0.2">
      <c r="V998" s="9"/>
      <c r="W998" s="9"/>
      <c r="X998" s="8"/>
      <c r="Y998" s="9"/>
      <c r="Z998" s="8"/>
    </row>
    <row r="999" spans="22:26" x14ac:dyDescent="0.2">
      <c r="V999" s="9"/>
      <c r="W999" s="9"/>
      <c r="X999" s="8"/>
      <c r="Y999" s="9"/>
      <c r="Z999" s="8"/>
    </row>
    <row r="1000" spans="22:26" x14ac:dyDescent="0.2">
      <c r="V1000" s="9"/>
      <c r="W1000" s="9"/>
      <c r="X1000" s="8"/>
      <c r="Y1000" s="9"/>
      <c r="Z1000" s="8"/>
    </row>
    <row r="1001" spans="22:26" x14ac:dyDescent="0.2">
      <c r="V1001" s="9"/>
      <c r="W1001" s="9"/>
      <c r="X1001" s="8"/>
      <c r="Y1001" s="9"/>
      <c r="Z1001" s="8"/>
    </row>
    <row r="1002" spans="22:26" x14ac:dyDescent="0.2">
      <c r="V1002" s="9"/>
      <c r="W1002" s="9"/>
      <c r="X1002" s="8"/>
      <c r="Y1002" s="9"/>
      <c r="Z1002" s="8"/>
    </row>
    <row r="1003" spans="22:26" x14ac:dyDescent="0.2">
      <c r="V1003" s="9"/>
      <c r="W1003" s="9"/>
      <c r="X1003" s="8"/>
      <c r="Y1003" s="9"/>
      <c r="Z1003" s="8"/>
    </row>
    <row r="1004" spans="22:26" x14ac:dyDescent="0.2">
      <c r="V1004" s="9"/>
      <c r="W1004" s="9"/>
      <c r="X1004" s="8"/>
      <c r="Y1004" s="9"/>
      <c r="Z1004" s="8"/>
    </row>
    <row r="1005" spans="22:26" x14ac:dyDescent="0.2">
      <c r="V1005" s="9"/>
      <c r="W1005" s="9"/>
      <c r="X1005" s="8"/>
      <c r="Y1005" s="9"/>
      <c r="Z1005" s="8"/>
    </row>
    <row r="1006" spans="22:26" x14ac:dyDescent="0.2">
      <c r="V1006" s="9"/>
      <c r="W1006" s="9"/>
      <c r="X1006" s="8"/>
      <c r="Y1006" s="9"/>
      <c r="Z1006" s="8"/>
    </row>
    <row r="1007" spans="22:26" x14ac:dyDescent="0.2">
      <c r="V1007" s="9"/>
      <c r="W1007" s="9"/>
      <c r="X1007" s="8"/>
      <c r="Y1007" s="9"/>
      <c r="Z1007" s="8"/>
    </row>
    <row r="1008" spans="22:26" x14ac:dyDescent="0.2">
      <c r="V1008" s="9"/>
      <c r="W1008" s="9"/>
      <c r="X1008" s="8"/>
      <c r="Y1008" s="9"/>
      <c r="Z1008" s="8"/>
    </row>
    <row r="1009" spans="22:26" x14ac:dyDescent="0.2">
      <c r="V1009" s="9"/>
      <c r="W1009" s="9"/>
      <c r="X1009" s="8"/>
      <c r="Y1009" s="9"/>
      <c r="Z1009" s="8"/>
    </row>
    <row r="1010" spans="22:26" x14ac:dyDescent="0.2">
      <c r="V1010" s="9"/>
      <c r="W1010" s="9"/>
      <c r="X1010" s="8"/>
      <c r="Y1010" s="9"/>
      <c r="Z1010" s="8"/>
    </row>
    <row r="1011" spans="22:26" x14ac:dyDescent="0.2">
      <c r="V1011" s="9"/>
      <c r="W1011" s="9"/>
      <c r="X1011" s="8"/>
      <c r="Y1011" s="9"/>
      <c r="Z1011" s="8"/>
    </row>
    <row r="1012" spans="22:26" x14ac:dyDescent="0.2">
      <c r="V1012" s="9"/>
      <c r="W1012" s="9"/>
      <c r="X1012" s="8"/>
      <c r="Y1012" s="9"/>
      <c r="Z1012" s="8"/>
    </row>
    <row r="1013" spans="22:26" x14ac:dyDescent="0.2">
      <c r="V1013" s="9"/>
      <c r="W1013" s="9"/>
      <c r="X1013" s="8"/>
      <c r="Y1013" s="9"/>
      <c r="Z1013" s="8"/>
    </row>
    <row r="1014" spans="22:26" x14ac:dyDescent="0.2">
      <c r="V1014" s="9"/>
      <c r="W1014" s="9"/>
      <c r="X1014" s="8"/>
      <c r="Y1014" s="9"/>
      <c r="Z1014" s="8"/>
    </row>
    <row r="1015" spans="22:26" x14ac:dyDescent="0.2">
      <c r="V1015" s="9"/>
      <c r="W1015" s="9"/>
      <c r="X1015" s="8"/>
      <c r="Y1015" s="9"/>
      <c r="Z1015" s="8"/>
    </row>
    <row r="1016" spans="22:26" x14ac:dyDescent="0.2">
      <c r="V1016" s="9"/>
      <c r="W1016" s="9"/>
      <c r="X1016" s="8"/>
      <c r="Y1016" s="9"/>
      <c r="Z1016" s="8"/>
    </row>
    <row r="1017" spans="22:26" x14ac:dyDescent="0.2">
      <c r="V1017" s="9"/>
      <c r="W1017" s="9"/>
      <c r="X1017" s="8"/>
      <c r="Y1017" s="9"/>
      <c r="Z1017" s="8"/>
    </row>
    <row r="1018" spans="22:26" x14ac:dyDescent="0.2">
      <c r="V1018" s="9"/>
      <c r="W1018" s="9"/>
      <c r="X1018" s="8"/>
      <c r="Y1018" s="9"/>
      <c r="Z1018" s="8"/>
    </row>
    <row r="1019" spans="22:26" x14ac:dyDescent="0.2">
      <c r="V1019" s="9"/>
      <c r="W1019" s="9"/>
      <c r="X1019" s="8"/>
      <c r="Y1019" s="9"/>
      <c r="Z1019" s="8"/>
    </row>
    <row r="1020" spans="22:26" x14ac:dyDescent="0.2">
      <c r="V1020" s="9"/>
      <c r="W1020" s="9"/>
      <c r="X1020" s="8"/>
      <c r="Y1020" s="9"/>
      <c r="Z1020" s="8"/>
    </row>
    <row r="1021" spans="22:26" x14ac:dyDescent="0.2">
      <c r="V1021" s="9"/>
      <c r="W1021" s="9"/>
      <c r="X1021" s="8"/>
      <c r="Y1021" s="9"/>
      <c r="Z1021" s="8"/>
    </row>
    <row r="1022" spans="22:26" x14ac:dyDescent="0.2">
      <c r="V1022" s="9"/>
      <c r="W1022" s="9"/>
      <c r="X1022" s="8"/>
      <c r="Y1022" s="9"/>
      <c r="Z1022" s="8"/>
    </row>
    <row r="1023" spans="22:26" x14ac:dyDescent="0.2">
      <c r="V1023" s="9"/>
      <c r="W1023" s="9"/>
      <c r="X1023" s="8"/>
      <c r="Y1023" s="9"/>
      <c r="Z1023" s="8"/>
    </row>
    <row r="1024" spans="22:26" x14ac:dyDescent="0.2">
      <c r="V1024" s="9"/>
      <c r="W1024" s="9"/>
      <c r="X1024" s="8"/>
      <c r="Y1024" s="9"/>
      <c r="Z1024" s="8"/>
    </row>
    <row r="1025" spans="22:26" x14ac:dyDescent="0.2">
      <c r="V1025" s="9"/>
      <c r="W1025" s="9"/>
      <c r="X1025" s="8"/>
      <c r="Y1025" s="9"/>
      <c r="Z1025" s="8"/>
    </row>
    <row r="1026" spans="22:26" x14ac:dyDescent="0.2">
      <c r="V1026" s="9"/>
      <c r="W1026" s="9"/>
      <c r="X1026" s="8"/>
      <c r="Y1026" s="9"/>
      <c r="Z1026" s="8"/>
    </row>
    <row r="1027" spans="22:26" x14ac:dyDescent="0.2">
      <c r="V1027" s="9"/>
      <c r="W1027" s="9"/>
      <c r="X1027" s="8"/>
      <c r="Y1027" s="9"/>
      <c r="Z1027" s="8"/>
    </row>
    <row r="1028" spans="22:26" x14ac:dyDescent="0.2">
      <c r="V1028" s="9"/>
      <c r="W1028" s="9"/>
      <c r="X1028" s="8"/>
      <c r="Y1028" s="9"/>
      <c r="Z1028" s="8"/>
    </row>
    <row r="1029" spans="22:26" x14ac:dyDescent="0.2">
      <c r="V1029" s="9"/>
      <c r="W1029" s="9"/>
      <c r="X1029" s="8"/>
      <c r="Y1029" s="9"/>
      <c r="Z1029" s="8"/>
    </row>
    <row r="1030" spans="22:26" x14ac:dyDescent="0.2">
      <c r="V1030" s="9"/>
      <c r="W1030" s="9"/>
      <c r="X1030" s="8"/>
      <c r="Y1030" s="9"/>
      <c r="Z1030" s="8"/>
    </row>
    <row r="1031" spans="22:26" x14ac:dyDescent="0.2">
      <c r="V1031" s="9"/>
      <c r="W1031" s="9"/>
      <c r="X1031" s="8"/>
      <c r="Y1031" s="9"/>
      <c r="Z1031" s="8"/>
    </row>
    <row r="1032" spans="22:26" x14ac:dyDescent="0.2">
      <c r="V1032" s="9"/>
      <c r="W1032" s="9"/>
      <c r="X1032" s="8"/>
      <c r="Y1032" s="9"/>
      <c r="Z1032" s="8"/>
    </row>
    <row r="1033" spans="22:26" x14ac:dyDescent="0.2">
      <c r="V1033" s="9"/>
      <c r="W1033" s="9"/>
      <c r="X1033" s="8"/>
      <c r="Y1033" s="9"/>
      <c r="Z1033" s="8"/>
    </row>
    <row r="1034" spans="22:26" x14ac:dyDescent="0.2">
      <c r="V1034" s="9"/>
      <c r="W1034" s="9"/>
      <c r="X1034" s="8"/>
      <c r="Y1034" s="9"/>
      <c r="Z1034" s="8"/>
    </row>
    <row r="1035" spans="22:26" x14ac:dyDescent="0.2">
      <c r="V1035" s="9"/>
      <c r="W1035" s="9"/>
      <c r="X1035" s="8"/>
      <c r="Y1035" s="9"/>
      <c r="Z1035" s="8"/>
    </row>
    <row r="1036" spans="22:26" x14ac:dyDescent="0.2">
      <c r="V1036" s="9"/>
      <c r="W1036" s="9"/>
      <c r="X1036" s="8"/>
      <c r="Y1036" s="9"/>
      <c r="Z1036" s="8"/>
    </row>
    <row r="1037" spans="22:26" x14ac:dyDescent="0.2">
      <c r="V1037" s="9"/>
      <c r="W1037" s="9"/>
      <c r="X1037" s="8"/>
      <c r="Y1037" s="9"/>
      <c r="Z1037" s="8"/>
    </row>
    <row r="1038" spans="22:26" x14ac:dyDescent="0.2">
      <c r="V1038" s="9"/>
      <c r="W1038" s="9"/>
      <c r="X1038" s="8"/>
      <c r="Y1038" s="9"/>
      <c r="Z1038" s="8"/>
    </row>
    <row r="1039" spans="22:26" x14ac:dyDescent="0.2">
      <c r="V1039" s="9"/>
      <c r="W1039" s="9"/>
      <c r="X1039" s="8"/>
      <c r="Y1039" s="9"/>
      <c r="Z1039" s="8"/>
    </row>
    <row r="1040" spans="22:26" x14ac:dyDescent="0.2">
      <c r="V1040" s="9"/>
      <c r="W1040" s="9"/>
      <c r="X1040" s="8"/>
      <c r="Y1040" s="9"/>
      <c r="Z1040" s="8"/>
    </row>
    <row r="1041" spans="22:26" x14ac:dyDescent="0.2">
      <c r="V1041" s="9"/>
      <c r="W1041" s="9"/>
      <c r="X1041" s="8"/>
      <c r="Y1041" s="9"/>
      <c r="Z1041" s="8"/>
    </row>
    <row r="1042" spans="22:26" x14ac:dyDescent="0.2">
      <c r="V1042" s="9"/>
      <c r="W1042" s="9"/>
      <c r="X1042" s="8"/>
      <c r="Y1042" s="9"/>
      <c r="Z1042" s="8"/>
    </row>
    <row r="1043" spans="22:26" x14ac:dyDescent="0.2">
      <c r="V1043" s="9"/>
      <c r="W1043" s="9"/>
      <c r="X1043" s="8"/>
      <c r="Y1043" s="9"/>
      <c r="Z1043" s="8"/>
    </row>
    <row r="1044" spans="22:26" x14ac:dyDescent="0.2">
      <c r="V1044" s="9"/>
      <c r="W1044" s="9"/>
      <c r="X1044" s="8"/>
      <c r="Y1044" s="9"/>
      <c r="Z1044" s="8"/>
    </row>
    <row r="1045" spans="22:26" x14ac:dyDescent="0.2">
      <c r="V1045" s="9"/>
      <c r="W1045" s="9"/>
      <c r="X1045" s="8"/>
      <c r="Y1045" s="9"/>
      <c r="Z1045" s="8"/>
    </row>
    <row r="1046" spans="22:26" x14ac:dyDescent="0.2">
      <c r="V1046" s="9"/>
      <c r="W1046" s="9"/>
      <c r="X1046" s="8"/>
      <c r="Y1046" s="9"/>
      <c r="Z1046" s="8"/>
    </row>
    <row r="1047" spans="22:26" x14ac:dyDescent="0.2">
      <c r="V1047" s="9"/>
      <c r="W1047" s="9"/>
      <c r="X1047" s="8"/>
      <c r="Y1047" s="9"/>
      <c r="Z1047" s="8"/>
    </row>
    <row r="1048" spans="22:26" x14ac:dyDescent="0.2">
      <c r="V1048" s="9"/>
      <c r="W1048" s="9"/>
      <c r="X1048" s="8"/>
      <c r="Y1048" s="9"/>
      <c r="Z1048" s="8"/>
    </row>
    <row r="1049" spans="22:26" x14ac:dyDescent="0.2">
      <c r="V1049" s="9"/>
      <c r="W1049" s="9"/>
      <c r="X1049" s="8"/>
      <c r="Y1049" s="9"/>
      <c r="Z1049" s="8"/>
    </row>
    <row r="1050" spans="22:26" x14ac:dyDescent="0.2">
      <c r="V1050" s="9"/>
      <c r="W1050" s="9"/>
      <c r="X1050" s="8"/>
      <c r="Y1050" s="9"/>
      <c r="Z1050" s="8"/>
    </row>
    <row r="1051" spans="22:26" x14ac:dyDescent="0.2">
      <c r="V1051" s="9"/>
      <c r="W1051" s="9"/>
      <c r="X1051" s="8"/>
      <c r="Y1051" s="9"/>
      <c r="Z1051" s="8"/>
    </row>
    <row r="1052" spans="22:26" x14ac:dyDescent="0.2">
      <c r="V1052" s="9"/>
      <c r="W1052" s="9"/>
      <c r="X1052" s="8"/>
      <c r="Y1052" s="9"/>
      <c r="Z1052" s="8"/>
    </row>
    <row r="1053" spans="22:26" x14ac:dyDescent="0.2">
      <c r="V1053" s="9"/>
      <c r="W1053" s="9"/>
      <c r="X1053" s="8"/>
      <c r="Y1053" s="9"/>
      <c r="Z1053" s="8"/>
    </row>
    <row r="1054" spans="22:26" x14ac:dyDescent="0.2">
      <c r="V1054" s="9"/>
      <c r="W1054" s="9"/>
      <c r="X1054" s="8"/>
      <c r="Y1054" s="9"/>
      <c r="Z1054" s="8"/>
    </row>
    <row r="1055" spans="22:26" x14ac:dyDescent="0.2">
      <c r="V1055" s="9"/>
      <c r="W1055" s="9"/>
      <c r="X1055" s="8"/>
      <c r="Y1055" s="9"/>
      <c r="Z1055" s="8"/>
    </row>
    <row r="1056" spans="22:26" x14ac:dyDescent="0.2">
      <c r="V1056" s="9"/>
      <c r="W1056" s="9"/>
      <c r="X1056" s="8"/>
      <c r="Y1056" s="9"/>
      <c r="Z1056" s="8"/>
    </row>
    <row r="1057" spans="22:26" x14ac:dyDescent="0.2">
      <c r="V1057" s="9"/>
      <c r="W1057" s="9"/>
      <c r="X1057" s="8"/>
      <c r="Y1057" s="9"/>
      <c r="Z1057" s="8"/>
    </row>
    <row r="1058" spans="22:26" x14ac:dyDescent="0.2">
      <c r="V1058" s="9"/>
      <c r="W1058" s="9"/>
      <c r="X1058" s="8"/>
      <c r="Y1058" s="9"/>
      <c r="Z1058" s="8"/>
    </row>
    <row r="1059" spans="22:26" x14ac:dyDescent="0.2">
      <c r="V1059" s="9"/>
      <c r="W1059" s="9"/>
      <c r="X1059" s="8"/>
      <c r="Y1059" s="9"/>
      <c r="Z1059" s="8"/>
    </row>
    <row r="1060" spans="22:26" x14ac:dyDescent="0.2">
      <c r="V1060" s="9"/>
      <c r="W1060" s="9"/>
      <c r="X1060" s="8"/>
      <c r="Y1060" s="9"/>
      <c r="Z1060" s="8"/>
    </row>
    <row r="1061" spans="22:26" x14ac:dyDescent="0.2">
      <c r="V1061" s="9"/>
      <c r="W1061" s="9"/>
      <c r="X1061" s="8"/>
      <c r="Y1061" s="9"/>
      <c r="Z1061" s="8"/>
    </row>
    <row r="1062" spans="22:26" x14ac:dyDescent="0.2">
      <c r="V1062" s="9"/>
      <c r="W1062" s="9"/>
      <c r="X1062" s="8"/>
      <c r="Y1062" s="9"/>
      <c r="Z1062" s="8"/>
    </row>
    <row r="1063" spans="22:26" x14ac:dyDescent="0.2">
      <c r="V1063" s="9"/>
      <c r="W1063" s="9"/>
      <c r="X1063" s="8"/>
      <c r="Y1063" s="9"/>
      <c r="Z1063" s="8"/>
    </row>
    <row r="1064" spans="22:26" x14ac:dyDescent="0.2">
      <c r="V1064" s="9"/>
      <c r="W1064" s="9"/>
      <c r="X1064" s="8"/>
      <c r="Y1064" s="9"/>
      <c r="Z1064" s="8"/>
    </row>
    <row r="1065" spans="22:26" x14ac:dyDescent="0.2">
      <c r="V1065" s="9"/>
      <c r="W1065" s="9"/>
      <c r="X1065" s="8"/>
      <c r="Y1065" s="9"/>
      <c r="Z1065" s="8"/>
    </row>
    <row r="1066" spans="22:26" x14ac:dyDescent="0.2">
      <c r="V1066" s="9"/>
      <c r="W1066" s="9"/>
      <c r="X1066" s="8"/>
      <c r="Y1066" s="9"/>
      <c r="Z1066" s="8"/>
    </row>
    <row r="1067" spans="22:26" x14ac:dyDescent="0.2">
      <c r="V1067" s="9"/>
      <c r="W1067" s="9"/>
      <c r="X1067" s="8"/>
      <c r="Y1067" s="9"/>
      <c r="Z1067" s="8"/>
    </row>
    <row r="1068" spans="22:26" x14ac:dyDescent="0.2">
      <c r="V1068" s="9"/>
      <c r="W1068" s="9"/>
      <c r="X1068" s="8"/>
      <c r="Y1068" s="9"/>
      <c r="Z1068" s="8"/>
    </row>
    <row r="1069" spans="22:26" x14ac:dyDescent="0.2">
      <c r="V1069" s="9"/>
      <c r="W1069" s="9"/>
      <c r="X1069" s="8"/>
      <c r="Y1069" s="9"/>
      <c r="Z1069" s="8"/>
    </row>
    <row r="1070" spans="22:26" x14ac:dyDescent="0.2">
      <c r="V1070" s="9"/>
      <c r="W1070" s="9"/>
      <c r="X1070" s="8"/>
      <c r="Y1070" s="9"/>
      <c r="Z1070" s="8"/>
    </row>
    <row r="1071" spans="22:26" x14ac:dyDescent="0.2">
      <c r="V1071" s="9"/>
      <c r="W1071" s="9"/>
      <c r="X1071" s="8"/>
      <c r="Y1071" s="9"/>
      <c r="Z1071" s="8"/>
    </row>
    <row r="1072" spans="22:26" x14ac:dyDescent="0.2">
      <c r="V1072" s="9"/>
      <c r="W1072" s="9"/>
      <c r="X1072" s="8"/>
      <c r="Y1072" s="9"/>
      <c r="Z1072" s="8"/>
    </row>
    <row r="1073" spans="22:26" x14ac:dyDescent="0.2">
      <c r="V1073" s="9"/>
      <c r="W1073" s="9"/>
      <c r="X1073" s="8"/>
      <c r="Y1073" s="9"/>
      <c r="Z1073" s="8"/>
    </row>
    <row r="1074" spans="22:26" x14ac:dyDescent="0.2">
      <c r="V1074" s="9"/>
      <c r="W1074" s="9"/>
      <c r="X1074" s="8"/>
      <c r="Y1074" s="9"/>
      <c r="Z1074" s="8"/>
    </row>
    <row r="1075" spans="22:26" x14ac:dyDescent="0.2">
      <c r="V1075" s="9"/>
      <c r="W1075" s="9"/>
      <c r="X1075" s="8"/>
      <c r="Y1075" s="9"/>
      <c r="Z1075" s="8"/>
    </row>
    <row r="1076" spans="22:26" x14ac:dyDescent="0.2">
      <c r="V1076" s="9"/>
      <c r="W1076" s="9"/>
      <c r="X1076" s="8"/>
      <c r="Y1076" s="9"/>
      <c r="Z1076" s="8"/>
    </row>
    <row r="1077" spans="22:26" x14ac:dyDescent="0.2">
      <c r="V1077" s="9"/>
      <c r="W1077" s="9"/>
      <c r="X1077" s="8"/>
      <c r="Y1077" s="9"/>
      <c r="Z1077" s="8"/>
    </row>
    <row r="1078" spans="22:26" x14ac:dyDescent="0.2">
      <c r="V1078" s="9"/>
      <c r="W1078" s="9"/>
      <c r="X1078" s="8"/>
      <c r="Y1078" s="9"/>
      <c r="Z1078" s="8"/>
    </row>
    <row r="1079" spans="22:26" x14ac:dyDescent="0.2">
      <c r="V1079" s="9"/>
      <c r="W1079" s="9"/>
      <c r="X1079" s="8"/>
      <c r="Y1079" s="9"/>
      <c r="Z1079" s="8"/>
    </row>
    <row r="1080" spans="22:26" x14ac:dyDescent="0.2">
      <c r="V1080" s="9"/>
      <c r="W1080" s="9"/>
      <c r="X1080" s="8"/>
      <c r="Y1080" s="9"/>
      <c r="Z1080" s="8"/>
    </row>
    <row r="1081" spans="22:26" x14ac:dyDescent="0.2">
      <c r="V1081" s="9"/>
      <c r="W1081" s="9"/>
      <c r="X1081" s="8"/>
      <c r="Y1081" s="9"/>
      <c r="Z1081" s="8"/>
    </row>
    <row r="1082" spans="22:26" x14ac:dyDescent="0.2">
      <c r="V1082" s="9"/>
      <c r="W1082" s="9"/>
      <c r="X1082" s="8"/>
      <c r="Y1082" s="9"/>
      <c r="Z1082" s="8"/>
    </row>
    <row r="1083" spans="22:26" x14ac:dyDescent="0.2">
      <c r="V1083" s="9"/>
      <c r="W1083" s="9"/>
      <c r="X1083" s="8"/>
      <c r="Y1083" s="9"/>
      <c r="Z1083" s="8"/>
    </row>
    <row r="1084" spans="22:26" x14ac:dyDescent="0.2">
      <c r="V1084" s="9"/>
      <c r="W1084" s="9"/>
      <c r="X1084" s="8"/>
      <c r="Y1084" s="9"/>
      <c r="Z1084" s="8"/>
    </row>
    <row r="1085" spans="22:26" x14ac:dyDescent="0.2">
      <c r="V1085" s="9"/>
      <c r="W1085" s="9"/>
      <c r="X1085" s="8"/>
      <c r="Y1085" s="9"/>
      <c r="Z1085" s="8"/>
    </row>
    <row r="1086" spans="22:26" x14ac:dyDescent="0.2">
      <c r="V1086" s="9"/>
      <c r="W1086" s="9"/>
      <c r="X1086" s="8"/>
      <c r="Y1086" s="9"/>
      <c r="Z1086" s="8"/>
    </row>
    <row r="1087" spans="22:26" x14ac:dyDescent="0.2">
      <c r="V1087" s="9"/>
      <c r="W1087" s="9"/>
      <c r="X1087" s="8"/>
      <c r="Y1087" s="9"/>
      <c r="Z1087" s="8"/>
    </row>
    <row r="1088" spans="22:26" x14ac:dyDescent="0.2">
      <c r="V1088" s="9"/>
      <c r="W1088" s="9"/>
      <c r="X1088" s="8"/>
      <c r="Y1088" s="9"/>
      <c r="Z1088" s="8"/>
    </row>
    <row r="1089" spans="22:26" x14ac:dyDescent="0.2">
      <c r="V1089" s="9"/>
      <c r="W1089" s="9"/>
      <c r="X1089" s="8"/>
      <c r="Y1089" s="9"/>
      <c r="Z1089" s="8"/>
    </row>
    <row r="1090" spans="22:26" x14ac:dyDescent="0.2">
      <c r="V1090" s="9"/>
      <c r="W1090" s="9"/>
      <c r="X1090" s="8"/>
      <c r="Y1090" s="9"/>
      <c r="Z1090" s="8"/>
    </row>
    <row r="1091" spans="22:26" x14ac:dyDescent="0.2">
      <c r="V1091" s="9"/>
      <c r="W1091" s="9"/>
      <c r="X1091" s="8"/>
      <c r="Y1091" s="9"/>
      <c r="Z1091" s="8"/>
    </row>
    <row r="1092" spans="22:26" x14ac:dyDescent="0.2">
      <c r="V1092" s="9"/>
      <c r="W1092" s="9"/>
      <c r="X1092" s="8"/>
      <c r="Y1092" s="9"/>
      <c r="Z1092" s="8"/>
    </row>
    <row r="1093" spans="22:26" x14ac:dyDescent="0.2">
      <c r="V1093" s="9"/>
      <c r="W1093" s="9"/>
      <c r="X1093" s="8"/>
      <c r="Y1093" s="9"/>
      <c r="Z1093" s="8"/>
    </row>
    <row r="1094" spans="22:26" x14ac:dyDescent="0.2">
      <c r="V1094" s="9"/>
      <c r="W1094" s="9"/>
      <c r="X1094" s="8"/>
      <c r="Y1094" s="9"/>
      <c r="Z1094" s="8"/>
    </row>
    <row r="1095" spans="22:26" x14ac:dyDescent="0.2">
      <c r="V1095" s="9"/>
      <c r="W1095" s="9"/>
      <c r="X1095" s="8"/>
      <c r="Y1095" s="9"/>
      <c r="Z1095" s="8"/>
    </row>
    <row r="1096" spans="22:26" x14ac:dyDescent="0.2">
      <c r="V1096" s="9"/>
      <c r="W1096" s="9"/>
      <c r="X1096" s="8"/>
      <c r="Y1096" s="9"/>
      <c r="Z1096" s="8"/>
    </row>
    <row r="1097" spans="22:26" x14ac:dyDescent="0.2">
      <c r="V1097" s="9"/>
      <c r="W1097" s="9"/>
      <c r="X1097" s="8"/>
      <c r="Y1097" s="9"/>
      <c r="Z1097" s="8"/>
    </row>
    <row r="1098" spans="22:26" x14ac:dyDescent="0.2">
      <c r="V1098" s="9"/>
      <c r="W1098" s="9"/>
      <c r="X1098" s="8"/>
      <c r="Y1098" s="9"/>
      <c r="Z1098" s="8"/>
    </row>
    <row r="1099" spans="22:26" x14ac:dyDescent="0.2">
      <c r="V1099" s="9"/>
      <c r="W1099" s="9"/>
      <c r="X1099" s="8"/>
      <c r="Y1099" s="9"/>
      <c r="Z1099" s="8"/>
    </row>
    <row r="1100" spans="22:26" x14ac:dyDescent="0.2">
      <c r="V1100" s="9"/>
      <c r="W1100" s="9"/>
      <c r="X1100" s="8"/>
      <c r="Y1100" s="9"/>
      <c r="Z1100" s="8"/>
    </row>
    <row r="1101" spans="22:26" x14ac:dyDescent="0.2">
      <c r="V1101" s="9"/>
      <c r="W1101" s="9"/>
      <c r="X1101" s="8"/>
      <c r="Y1101" s="9"/>
      <c r="Z1101" s="8"/>
    </row>
    <row r="1102" spans="22:26" x14ac:dyDescent="0.2">
      <c r="V1102" s="9"/>
      <c r="W1102" s="9"/>
      <c r="X1102" s="8"/>
      <c r="Y1102" s="9"/>
      <c r="Z1102" s="8"/>
    </row>
    <row r="1103" spans="22:26" x14ac:dyDescent="0.2">
      <c r="V1103" s="9"/>
      <c r="W1103" s="9"/>
      <c r="X1103" s="8"/>
      <c r="Y1103" s="9"/>
      <c r="Z1103" s="8"/>
    </row>
    <row r="1104" spans="22:26" x14ac:dyDescent="0.2">
      <c r="V1104" s="9"/>
      <c r="W1104" s="9"/>
      <c r="X1104" s="8"/>
      <c r="Y1104" s="9"/>
      <c r="Z1104" s="8"/>
    </row>
    <row r="1105" spans="22:26" x14ac:dyDescent="0.2">
      <c r="V1105" s="9"/>
      <c r="W1105" s="9"/>
      <c r="X1105" s="8"/>
      <c r="Y1105" s="9"/>
      <c r="Z1105" s="8"/>
    </row>
    <row r="1106" spans="22:26" x14ac:dyDescent="0.2">
      <c r="V1106" s="9"/>
      <c r="W1106" s="9"/>
      <c r="X1106" s="8"/>
      <c r="Y1106" s="9"/>
      <c r="Z1106" s="8"/>
    </row>
    <row r="1107" spans="22:26" x14ac:dyDescent="0.2">
      <c r="V1107" s="9"/>
      <c r="W1107" s="9"/>
      <c r="X1107" s="8"/>
      <c r="Y1107" s="9"/>
      <c r="Z1107" s="8"/>
    </row>
    <row r="1108" spans="22:26" x14ac:dyDescent="0.2">
      <c r="V1108" s="9"/>
      <c r="W1108" s="9"/>
      <c r="X1108" s="8"/>
      <c r="Y1108" s="9"/>
      <c r="Z1108" s="8"/>
    </row>
    <row r="1109" spans="22:26" x14ac:dyDescent="0.2">
      <c r="V1109" s="9"/>
      <c r="W1109" s="9"/>
      <c r="X1109" s="8"/>
      <c r="Y1109" s="9"/>
      <c r="Z1109" s="8"/>
    </row>
    <row r="1110" spans="22:26" x14ac:dyDescent="0.2">
      <c r="V1110" s="9"/>
      <c r="W1110" s="9"/>
      <c r="X1110" s="8"/>
      <c r="Y1110" s="9"/>
      <c r="Z1110" s="8"/>
    </row>
    <row r="1111" spans="22:26" x14ac:dyDescent="0.2">
      <c r="V1111" s="9"/>
      <c r="W1111" s="9"/>
      <c r="X1111" s="8"/>
      <c r="Y1111" s="9"/>
      <c r="Z1111" s="8"/>
    </row>
    <row r="1112" spans="22:26" x14ac:dyDescent="0.2">
      <c r="V1112" s="9"/>
      <c r="W1112" s="9"/>
      <c r="X1112" s="8"/>
      <c r="Y1112" s="9"/>
      <c r="Z1112" s="8"/>
    </row>
    <row r="1113" spans="22:26" x14ac:dyDescent="0.2">
      <c r="V1113" s="9"/>
      <c r="W1113" s="9"/>
      <c r="X1113" s="8"/>
      <c r="Y1113" s="9"/>
      <c r="Z1113" s="8"/>
    </row>
    <row r="1114" spans="22:26" x14ac:dyDescent="0.2">
      <c r="V1114" s="9"/>
      <c r="W1114" s="9"/>
      <c r="X1114" s="8"/>
      <c r="Y1114" s="9"/>
      <c r="Z1114" s="8"/>
    </row>
    <row r="1115" spans="22:26" x14ac:dyDescent="0.2">
      <c r="V1115" s="9"/>
      <c r="W1115" s="9"/>
      <c r="X1115" s="8"/>
      <c r="Y1115" s="9"/>
      <c r="Z1115" s="8"/>
    </row>
    <row r="1116" spans="22:26" x14ac:dyDescent="0.2">
      <c r="V1116" s="9"/>
      <c r="W1116" s="9"/>
      <c r="X1116" s="8"/>
      <c r="Y1116" s="9"/>
      <c r="Z1116" s="8"/>
    </row>
    <row r="1117" spans="22:26" x14ac:dyDescent="0.2">
      <c r="V1117" s="9"/>
      <c r="W1117" s="9"/>
      <c r="X1117" s="8"/>
      <c r="Y1117" s="9"/>
      <c r="Z1117" s="8"/>
    </row>
    <row r="1118" spans="22:26" x14ac:dyDescent="0.2">
      <c r="V1118" s="9"/>
      <c r="W1118" s="9"/>
      <c r="X1118" s="8"/>
      <c r="Y1118" s="9"/>
      <c r="Z1118" s="8"/>
    </row>
    <row r="1119" spans="22:26" x14ac:dyDescent="0.2">
      <c r="V1119" s="9"/>
      <c r="W1119" s="9"/>
      <c r="X1119" s="8"/>
      <c r="Y1119" s="9"/>
      <c r="Z1119" s="8"/>
    </row>
    <row r="1120" spans="22:26" x14ac:dyDescent="0.2">
      <c r="V1120" s="9"/>
      <c r="W1120" s="9"/>
      <c r="X1120" s="8"/>
      <c r="Y1120" s="9"/>
      <c r="Z1120" s="8"/>
    </row>
    <row r="1121" spans="22:26" x14ac:dyDescent="0.2">
      <c r="V1121" s="9"/>
      <c r="W1121" s="9"/>
      <c r="X1121" s="8"/>
      <c r="Y1121" s="9"/>
      <c r="Z1121" s="8"/>
    </row>
    <row r="1122" spans="22:26" x14ac:dyDescent="0.2">
      <c r="V1122" s="9"/>
      <c r="W1122" s="9"/>
      <c r="X1122" s="8"/>
      <c r="Y1122" s="9"/>
      <c r="Z1122" s="8"/>
    </row>
    <row r="1123" spans="22:26" x14ac:dyDescent="0.2">
      <c r="V1123" s="9"/>
      <c r="W1123" s="9"/>
      <c r="X1123" s="8"/>
      <c r="Y1123" s="9"/>
      <c r="Z1123" s="8"/>
    </row>
    <row r="1124" spans="22:26" x14ac:dyDescent="0.2">
      <c r="V1124" s="9"/>
      <c r="W1124" s="9"/>
      <c r="X1124" s="8"/>
      <c r="Y1124" s="9"/>
      <c r="Z1124" s="8"/>
    </row>
    <row r="1125" spans="22:26" x14ac:dyDescent="0.2">
      <c r="V1125" s="9"/>
      <c r="W1125" s="9"/>
      <c r="X1125" s="8"/>
      <c r="Y1125" s="9"/>
      <c r="Z1125" s="8"/>
    </row>
    <row r="1126" spans="22:26" x14ac:dyDescent="0.2">
      <c r="V1126" s="9"/>
      <c r="W1126" s="9"/>
      <c r="X1126" s="8"/>
      <c r="Y1126" s="9"/>
      <c r="Z1126" s="8"/>
    </row>
    <row r="1127" spans="22:26" x14ac:dyDescent="0.2">
      <c r="V1127" s="9"/>
      <c r="W1127" s="9"/>
      <c r="X1127" s="8"/>
      <c r="Y1127" s="9"/>
      <c r="Z1127" s="8"/>
    </row>
    <row r="1128" spans="22:26" x14ac:dyDescent="0.2">
      <c r="V1128" s="9"/>
      <c r="W1128" s="9"/>
      <c r="X1128" s="8"/>
      <c r="Y1128" s="9"/>
      <c r="Z1128" s="8"/>
    </row>
    <row r="1129" spans="22:26" x14ac:dyDescent="0.2">
      <c r="V1129" s="9"/>
      <c r="W1129" s="9"/>
      <c r="X1129" s="8"/>
      <c r="Y1129" s="9"/>
      <c r="Z1129" s="8"/>
    </row>
    <row r="1130" spans="22:26" x14ac:dyDescent="0.2">
      <c r="V1130" s="9"/>
      <c r="W1130" s="9"/>
      <c r="X1130" s="8"/>
      <c r="Y1130" s="9"/>
      <c r="Z1130" s="8"/>
    </row>
    <row r="1131" spans="22:26" x14ac:dyDescent="0.2">
      <c r="V1131" s="9"/>
      <c r="W1131" s="9"/>
      <c r="X1131" s="8"/>
      <c r="Y1131" s="9"/>
      <c r="Z1131" s="8"/>
    </row>
    <row r="1132" spans="22:26" x14ac:dyDescent="0.2">
      <c r="V1132" s="9"/>
      <c r="W1132" s="9"/>
      <c r="X1132" s="8"/>
      <c r="Y1132" s="9"/>
      <c r="Z1132" s="8"/>
    </row>
    <row r="1133" spans="22:26" x14ac:dyDescent="0.2">
      <c r="V1133" s="9"/>
      <c r="W1133" s="9"/>
      <c r="X1133" s="8"/>
      <c r="Y1133" s="9"/>
      <c r="Z1133" s="8"/>
    </row>
    <row r="1134" spans="22:26" x14ac:dyDescent="0.2">
      <c r="V1134" s="9"/>
      <c r="W1134" s="9"/>
      <c r="X1134" s="8"/>
      <c r="Y1134" s="9"/>
      <c r="Z1134" s="8"/>
    </row>
    <row r="1135" spans="22:26" x14ac:dyDescent="0.2">
      <c r="V1135" s="9"/>
      <c r="W1135" s="9"/>
      <c r="X1135" s="8"/>
      <c r="Y1135" s="9"/>
      <c r="Z1135" s="8"/>
    </row>
    <row r="1136" spans="22:26" x14ac:dyDescent="0.2">
      <c r="V1136" s="9"/>
      <c r="W1136" s="9"/>
      <c r="X1136" s="8"/>
      <c r="Y1136" s="9"/>
      <c r="Z1136" s="8"/>
    </row>
    <row r="1137" spans="22:26" x14ac:dyDescent="0.2">
      <c r="V1137" s="9"/>
      <c r="W1137" s="9"/>
      <c r="X1137" s="8"/>
      <c r="Y1137" s="9"/>
      <c r="Z1137" s="8"/>
    </row>
    <row r="1138" spans="22:26" x14ac:dyDescent="0.2">
      <c r="V1138" s="9"/>
      <c r="W1138" s="9"/>
      <c r="X1138" s="8"/>
      <c r="Y1138" s="9"/>
      <c r="Z1138" s="8"/>
    </row>
    <row r="1139" spans="22:26" x14ac:dyDescent="0.2">
      <c r="V1139" s="9"/>
      <c r="W1139" s="9"/>
      <c r="X1139" s="8"/>
      <c r="Y1139" s="9"/>
      <c r="Z1139" s="8"/>
    </row>
    <row r="1140" spans="22:26" x14ac:dyDescent="0.2">
      <c r="V1140" s="9"/>
      <c r="W1140" s="9"/>
      <c r="X1140" s="8"/>
      <c r="Y1140" s="9"/>
      <c r="Z1140" s="8"/>
    </row>
    <row r="1141" spans="22:26" x14ac:dyDescent="0.2">
      <c r="V1141" s="9"/>
      <c r="W1141" s="9"/>
      <c r="X1141" s="8"/>
      <c r="Y1141" s="9"/>
      <c r="Z1141" s="8"/>
    </row>
    <row r="1142" spans="22:26" x14ac:dyDescent="0.2">
      <c r="V1142" s="9"/>
      <c r="W1142" s="9"/>
      <c r="X1142" s="8"/>
      <c r="Y1142" s="9"/>
      <c r="Z1142" s="8"/>
    </row>
    <row r="1143" spans="22:26" x14ac:dyDescent="0.2">
      <c r="V1143" s="9"/>
      <c r="W1143" s="9"/>
      <c r="X1143" s="8"/>
      <c r="Y1143" s="9"/>
      <c r="Z1143" s="8"/>
    </row>
    <row r="1144" spans="22:26" x14ac:dyDescent="0.2">
      <c r="V1144" s="9"/>
      <c r="W1144" s="9"/>
      <c r="X1144" s="8"/>
      <c r="Y1144" s="9"/>
      <c r="Z1144" s="8"/>
    </row>
    <row r="1145" spans="22:26" x14ac:dyDescent="0.2">
      <c r="V1145" s="9"/>
      <c r="W1145" s="9"/>
      <c r="X1145" s="8"/>
      <c r="Y1145" s="9"/>
      <c r="Z1145" s="8"/>
    </row>
    <row r="1146" spans="22:26" x14ac:dyDescent="0.2">
      <c r="V1146" s="9"/>
      <c r="W1146" s="9"/>
      <c r="X1146" s="8"/>
      <c r="Y1146" s="9"/>
      <c r="Z1146" s="8"/>
    </row>
    <row r="1147" spans="22:26" x14ac:dyDescent="0.2">
      <c r="V1147" s="9"/>
      <c r="W1147" s="9"/>
      <c r="X1147" s="8"/>
      <c r="Y1147" s="9"/>
      <c r="Z1147" s="8"/>
    </row>
    <row r="1148" spans="22:26" x14ac:dyDescent="0.2">
      <c r="V1148" s="9"/>
      <c r="W1148" s="9"/>
      <c r="X1148" s="8"/>
      <c r="Y1148" s="9"/>
      <c r="Z1148" s="8"/>
    </row>
    <row r="1149" spans="22:26" x14ac:dyDescent="0.2">
      <c r="V1149" s="9"/>
      <c r="W1149" s="9"/>
      <c r="X1149" s="8"/>
      <c r="Y1149" s="9"/>
      <c r="Z1149" s="8"/>
    </row>
    <row r="1150" spans="22:26" x14ac:dyDescent="0.2">
      <c r="V1150" s="9"/>
      <c r="W1150" s="9"/>
      <c r="X1150" s="8"/>
      <c r="Y1150" s="9"/>
      <c r="Z1150" s="8"/>
    </row>
    <row r="1151" spans="22:26" x14ac:dyDescent="0.2">
      <c r="V1151" s="9"/>
      <c r="W1151" s="9"/>
      <c r="X1151" s="8"/>
      <c r="Y1151" s="9"/>
      <c r="Z1151" s="8"/>
    </row>
    <row r="1152" spans="22:26" x14ac:dyDescent="0.2">
      <c r="V1152" s="9"/>
      <c r="W1152" s="9"/>
      <c r="X1152" s="8"/>
      <c r="Y1152" s="9"/>
      <c r="Z1152" s="8"/>
    </row>
    <row r="1153" spans="22:26" x14ac:dyDescent="0.2">
      <c r="V1153" s="9"/>
      <c r="W1153" s="9"/>
      <c r="X1153" s="8"/>
      <c r="Y1153" s="9"/>
      <c r="Z1153" s="8"/>
    </row>
    <row r="1154" spans="22:26" x14ac:dyDescent="0.2">
      <c r="V1154" s="9"/>
      <c r="W1154" s="9"/>
      <c r="X1154" s="8"/>
      <c r="Y1154" s="9"/>
      <c r="Z1154" s="8"/>
    </row>
    <row r="1155" spans="22:26" x14ac:dyDescent="0.2">
      <c r="V1155" s="9"/>
      <c r="W1155" s="9"/>
      <c r="X1155" s="8"/>
      <c r="Y1155" s="9"/>
      <c r="Z1155" s="8"/>
    </row>
    <row r="1156" spans="22:26" x14ac:dyDescent="0.2">
      <c r="V1156" s="9"/>
      <c r="W1156" s="9"/>
      <c r="X1156" s="8"/>
      <c r="Y1156" s="9"/>
      <c r="Z1156" s="8"/>
    </row>
    <row r="1157" spans="22:26" x14ac:dyDescent="0.2">
      <c r="V1157" s="9"/>
      <c r="W1157" s="9"/>
      <c r="X1157" s="8"/>
      <c r="Y1157" s="9"/>
      <c r="Z1157" s="8"/>
    </row>
    <row r="1158" spans="22:26" x14ac:dyDescent="0.2">
      <c r="V1158" s="9"/>
      <c r="W1158" s="9"/>
      <c r="X1158" s="8"/>
      <c r="Y1158" s="9"/>
      <c r="Z1158" s="8"/>
    </row>
    <row r="1159" spans="22:26" x14ac:dyDescent="0.2">
      <c r="V1159" s="9"/>
      <c r="W1159" s="9"/>
      <c r="X1159" s="8"/>
      <c r="Y1159" s="9"/>
      <c r="Z1159" s="8"/>
    </row>
    <row r="1160" spans="22:26" x14ac:dyDescent="0.2">
      <c r="V1160" s="9"/>
      <c r="W1160" s="9"/>
      <c r="X1160" s="8"/>
      <c r="Y1160" s="9"/>
      <c r="Z1160" s="8"/>
    </row>
    <row r="1161" spans="22:26" x14ac:dyDescent="0.2">
      <c r="V1161" s="9"/>
      <c r="W1161" s="9"/>
      <c r="X1161" s="8"/>
      <c r="Y1161" s="9"/>
      <c r="Z1161" s="8"/>
    </row>
    <row r="1162" spans="22:26" x14ac:dyDescent="0.2">
      <c r="V1162" s="9"/>
      <c r="W1162" s="9"/>
      <c r="X1162" s="8"/>
      <c r="Y1162" s="9"/>
      <c r="Z1162" s="8"/>
    </row>
    <row r="1163" spans="22:26" x14ac:dyDescent="0.2">
      <c r="V1163" s="9"/>
      <c r="W1163" s="9"/>
      <c r="X1163" s="8"/>
      <c r="Y1163" s="9"/>
      <c r="Z1163" s="8"/>
    </row>
    <row r="1164" spans="22:26" x14ac:dyDescent="0.2">
      <c r="V1164" s="9"/>
      <c r="W1164" s="9"/>
      <c r="X1164" s="8"/>
      <c r="Y1164" s="9"/>
      <c r="Z1164" s="8"/>
    </row>
    <row r="1165" spans="22:26" x14ac:dyDescent="0.2">
      <c r="V1165" s="9"/>
      <c r="W1165" s="9"/>
      <c r="X1165" s="8"/>
      <c r="Y1165" s="9"/>
      <c r="Z1165" s="8"/>
    </row>
    <row r="1166" spans="22:26" x14ac:dyDescent="0.2">
      <c r="V1166" s="9"/>
      <c r="W1166" s="9"/>
      <c r="X1166" s="8"/>
      <c r="Y1166" s="9"/>
      <c r="Z1166" s="8"/>
    </row>
    <row r="1167" spans="22:26" x14ac:dyDescent="0.2">
      <c r="V1167" s="9"/>
      <c r="W1167" s="9"/>
      <c r="X1167" s="8"/>
      <c r="Y1167" s="9"/>
      <c r="Z1167" s="8"/>
    </row>
    <row r="1168" spans="22:26" x14ac:dyDescent="0.2">
      <c r="V1168" s="9"/>
      <c r="W1168" s="9"/>
      <c r="X1168" s="8"/>
      <c r="Y1168" s="9"/>
      <c r="Z1168" s="8"/>
    </row>
    <row r="1169" spans="22:26" x14ac:dyDescent="0.2">
      <c r="V1169" s="9"/>
      <c r="W1169" s="9"/>
      <c r="X1169" s="8"/>
      <c r="Y1169" s="9"/>
      <c r="Z1169" s="8"/>
    </row>
    <row r="1170" spans="22:26" x14ac:dyDescent="0.2">
      <c r="V1170" s="9"/>
      <c r="W1170" s="9"/>
      <c r="X1170" s="8"/>
      <c r="Y1170" s="9"/>
      <c r="Z1170" s="8"/>
    </row>
    <row r="1171" spans="22:26" x14ac:dyDescent="0.2">
      <c r="V1171" s="9"/>
      <c r="W1171" s="9"/>
      <c r="X1171" s="8"/>
      <c r="Y1171" s="9"/>
      <c r="Z1171" s="8"/>
    </row>
    <row r="1172" spans="22:26" x14ac:dyDescent="0.2">
      <c r="V1172" s="9"/>
      <c r="W1172" s="9"/>
      <c r="X1172" s="8"/>
      <c r="Y1172" s="9"/>
      <c r="Z1172" s="8"/>
    </row>
    <row r="1173" spans="22:26" x14ac:dyDescent="0.2">
      <c r="V1173" s="9"/>
      <c r="W1173" s="9"/>
      <c r="X1173" s="8"/>
      <c r="Y1173" s="9"/>
      <c r="Z1173" s="8"/>
    </row>
    <row r="1174" spans="22:26" x14ac:dyDescent="0.2">
      <c r="V1174" s="9"/>
      <c r="W1174" s="9"/>
      <c r="X1174" s="8"/>
      <c r="Y1174" s="9"/>
      <c r="Z1174" s="8"/>
    </row>
    <row r="1175" spans="22:26" x14ac:dyDescent="0.2">
      <c r="V1175" s="9"/>
      <c r="W1175" s="9"/>
      <c r="X1175" s="8"/>
      <c r="Y1175" s="9"/>
      <c r="Z1175" s="8"/>
    </row>
    <row r="1176" spans="22:26" x14ac:dyDescent="0.2">
      <c r="V1176" s="9"/>
      <c r="W1176" s="9"/>
      <c r="X1176" s="8"/>
      <c r="Y1176" s="9"/>
      <c r="Z1176" s="8"/>
    </row>
    <row r="1177" spans="22:26" x14ac:dyDescent="0.2">
      <c r="V1177" s="9"/>
      <c r="W1177" s="9"/>
      <c r="X1177" s="8"/>
      <c r="Y1177" s="9"/>
      <c r="Z1177" s="8"/>
    </row>
    <row r="1178" spans="22:26" x14ac:dyDescent="0.2">
      <c r="V1178" s="9"/>
      <c r="W1178" s="9"/>
      <c r="X1178" s="8"/>
      <c r="Y1178" s="9"/>
      <c r="Z1178" s="8"/>
    </row>
    <row r="1179" spans="22:26" x14ac:dyDescent="0.2">
      <c r="V1179" s="9"/>
      <c r="W1179" s="9"/>
      <c r="X1179" s="8"/>
      <c r="Y1179" s="9"/>
      <c r="Z1179" s="8"/>
    </row>
    <row r="1180" spans="22:26" x14ac:dyDescent="0.2">
      <c r="V1180" s="9"/>
      <c r="W1180" s="9"/>
      <c r="X1180" s="8"/>
      <c r="Y1180" s="9"/>
      <c r="Z1180" s="8"/>
    </row>
    <row r="1181" spans="22:26" x14ac:dyDescent="0.2">
      <c r="V1181" s="9"/>
      <c r="W1181" s="9"/>
      <c r="X1181" s="8"/>
      <c r="Y1181" s="9"/>
      <c r="Z1181" s="8"/>
    </row>
    <row r="1182" spans="22:26" x14ac:dyDescent="0.2">
      <c r="V1182" s="9"/>
      <c r="W1182" s="9"/>
      <c r="X1182" s="8"/>
      <c r="Y1182" s="9"/>
      <c r="Z1182" s="8"/>
    </row>
    <row r="1183" spans="22:26" x14ac:dyDescent="0.2">
      <c r="V1183" s="9"/>
      <c r="W1183" s="9"/>
      <c r="X1183" s="8"/>
      <c r="Y1183" s="9"/>
      <c r="Z1183" s="8"/>
    </row>
    <row r="1184" spans="22:26" x14ac:dyDescent="0.2">
      <c r="V1184" s="9"/>
      <c r="W1184" s="9"/>
      <c r="X1184" s="8"/>
      <c r="Y1184" s="9"/>
      <c r="Z1184" s="8"/>
    </row>
    <row r="1185" spans="22:26" x14ac:dyDescent="0.2">
      <c r="V1185" s="9"/>
      <c r="W1185" s="9"/>
      <c r="X1185" s="8"/>
      <c r="Y1185" s="9"/>
      <c r="Z1185" s="8"/>
    </row>
    <row r="1186" spans="22:26" x14ac:dyDescent="0.2">
      <c r="V1186" s="9"/>
      <c r="W1186" s="9"/>
      <c r="X1186" s="8"/>
      <c r="Y1186" s="9"/>
      <c r="Z1186" s="8"/>
    </row>
    <row r="1187" spans="22:26" x14ac:dyDescent="0.2">
      <c r="V1187" s="9"/>
      <c r="W1187" s="9"/>
      <c r="X1187" s="8"/>
      <c r="Y1187" s="9"/>
      <c r="Z1187" s="8"/>
    </row>
    <row r="1188" spans="22:26" x14ac:dyDescent="0.2">
      <c r="V1188" s="9"/>
      <c r="W1188" s="9"/>
      <c r="X1188" s="8"/>
      <c r="Y1188" s="9"/>
      <c r="Z1188" s="8"/>
    </row>
    <row r="1189" spans="22:26" x14ac:dyDescent="0.2">
      <c r="V1189" s="9"/>
      <c r="W1189" s="9"/>
      <c r="X1189" s="8"/>
      <c r="Y1189" s="9"/>
      <c r="Z1189" s="8"/>
    </row>
    <row r="1190" spans="22:26" x14ac:dyDescent="0.2">
      <c r="V1190" s="9"/>
      <c r="W1190" s="9"/>
      <c r="X1190" s="8"/>
      <c r="Y1190" s="9"/>
      <c r="Z1190" s="8"/>
    </row>
    <row r="1191" spans="22:26" x14ac:dyDescent="0.2">
      <c r="V1191" s="9"/>
      <c r="W1191" s="9"/>
      <c r="X1191" s="8"/>
      <c r="Y1191" s="9"/>
      <c r="Z1191" s="8"/>
    </row>
    <row r="1192" spans="22:26" x14ac:dyDescent="0.2">
      <c r="V1192" s="9"/>
      <c r="W1192" s="9"/>
      <c r="X1192" s="8"/>
      <c r="Y1192" s="9"/>
      <c r="Z1192" s="8"/>
    </row>
    <row r="1193" spans="22:26" x14ac:dyDescent="0.2">
      <c r="V1193" s="9"/>
      <c r="W1193" s="9"/>
      <c r="X1193" s="8"/>
      <c r="Y1193" s="9"/>
      <c r="Z1193" s="8"/>
    </row>
    <row r="1194" spans="22:26" x14ac:dyDescent="0.2">
      <c r="V1194" s="9"/>
      <c r="W1194" s="9"/>
      <c r="X1194" s="8"/>
      <c r="Y1194" s="9"/>
      <c r="Z1194" s="8"/>
    </row>
    <row r="1195" spans="22:26" x14ac:dyDescent="0.2">
      <c r="V1195" s="9"/>
      <c r="W1195" s="9"/>
      <c r="X1195" s="8"/>
      <c r="Y1195" s="9"/>
      <c r="Z1195" s="8"/>
    </row>
    <row r="1196" spans="22:26" x14ac:dyDescent="0.2">
      <c r="V1196" s="9"/>
      <c r="W1196" s="9"/>
      <c r="X1196" s="8"/>
      <c r="Y1196" s="9"/>
      <c r="Z1196" s="8"/>
    </row>
    <row r="1197" spans="22:26" x14ac:dyDescent="0.2">
      <c r="V1197" s="9"/>
      <c r="W1197" s="9"/>
      <c r="X1197" s="8"/>
      <c r="Y1197" s="9"/>
      <c r="Z1197" s="8"/>
    </row>
    <row r="1198" spans="22:26" x14ac:dyDescent="0.2">
      <c r="V1198" s="9"/>
      <c r="W1198" s="9"/>
      <c r="X1198" s="8"/>
      <c r="Y1198" s="9"/>
      <c r="Z1198" s="8"/>
    </row>
    <row r="1199" spans="22:26" x14ac:dyDescent="0.2">
      <c r="V1199" s="9"/>
      <c r="W1199" s="9"/>
      <c r="X1199" s="8"/>
      <c r="Y1199" s="9"/>
      <c r="Z1199" s="8"/>
    </row>
    <row r="1200" spans="22:26" x14ac:dyDescent="0.2">
      <c r="V1200" s="9"/>
      <c r="W1200" s="9"/>
      <c r="X1200" s="8"/>
      <c r="Y1200" s="9"/>
      <c r="Z1200" s="8"/>
    </row>
    <row r="1201" spans="22:26" x14ac:dyDescent="0.2">
      <c r="V1201" s="9"/>
      <c r="W1201" s="9"/>
      <c r="X1201" s="8"/>
      <c r="Y1201" s="9"/>
      <c r="Z1201" s="8"/>
    </row>
    <row r="1202" spans="22:26" x14ac:dyDescent="0.2">
      <c r="V1202" s="9"/>
      <c r="W1202" s="9"/>
      <c r="X1202" s="8"/>
      <c r="Y1202" s="9"/>
      <c r="Z1202" s="8"/>
    </row>
    <row r="1203" spans="22:26" x14ac:dyDescent="0.2">
      <c r="V1203" s="9"/>
      <c r="W1203" s="9"/>
      <c r="X1203" s="8"/>
      <c r="Y1203" s="9"/>
      <c r="Z1203" s="8"/>
    </row>
    <row r="1204" spans="22:26" x14ac:dyDescent="0.2">
      <c r="V1204" s="9"/>
      <c r="W1204" s="9"/>
      <c r="X1204" s="8"/>
      <c r="Y1204" s="9"/>
      <c r="Z1204" s="8"/>
    </row>
    <row r="1205" spans="22:26" x14ac:dyDescent="0.2">
      <c r="V1205" s="9"/>
      <c r="W1205" s="9"/>
      <c r="X1205" s="8"/>
      <c r="Y1205" s="9"/>
      <c r="Z1205" s="8"/>
    </row>
    <row r="1206" spans="22:26" x14ac:dyDescent="0.2">
      <c r="V1206" s="9"/>
      <c r="W1206" s="9"/>
      <c r="X1206" s="8"/>
      <c r="Y1206" s="9"/>
      <c r="Z1206" s="8"/>
    </row>
    <row r="1207" spans="22:26" x14ac:dyDescent="0.2">
      <c r="V1207" s="9"/>
      <c r="W1207" s="9"/>
      <c r="X1207" s="8"/>
      <c r="Y1207" s="9"/>
      <c r="Z1207" s="8"/>
    </row>
    <row r="1208" spans="22:26" x14ac:dyDescent="0.2">
      <c r="V1208" s="9"/>
      <c r="W1208" s="9"/>
      <c r="X1208" s="8"/>
      <c r="Y1208" s="9"/>
      <c r="Z1208" s="8"/>
    </row>
    <row r="1209" spans="22:26" x14ac:dyDescent="0.2">
      <c r="V1209" s="9"/>
      <c r="W1209" s="9"/>
      <c r="X1209" s="8"/>
      <c r="Y1209" s="9"/>
      <c r="Z1209" s="8"/>
    </row>
    <row r="1210" spans="22:26" x14ac:dyDescent="0.2">
      <c r="V1210" s="9"/>
      <c r="W1210" s="9"/>
      <c r="X1210" s="8"/>
      <c r="Y1210" s="9"/>
      <c r="Z1210" s="8"/>
    </row>
    <row r="1211" spans="22:26" x14ac:dyDescent="0.2">
      <c r="V1211" s="9"/>
      <c r="W1211" s="9"/>
      <c r="X1211" s="8"/>
      <c r="Y1211" s="9"/>
      <c r="Z1211" s="8"/>
    </row>
    <row r="1212" spans="22:26" x14ac:dyDescent="0.2">
      <c r="V1212" s="9"/>
      <c r="W1212" s="9"/>
      <c r="X1212" s="8"/>
      <c r="Y1212" s="9"/>
      <c r="Z1212" s="8"/>
    </row>
    <row r="1213" spans="22:26" x14ac:dyDescent="0.2">
      <c r="V1213" s="9"/>
      <c r="W1213" s="9"/>
      <c r="X1213" s="8"/>
      <c r="Y1213" s="9"/>
      <c r="Z1213" s="8"/>
    </row>
    <row r="1214" spans="22:26" x14ac:dyDescent="0.2">
      <c r="V1214" s="9"/>
      <c r="W1214" s="9"/>
      <c r="X1214" s="8"/>
      <c r="Y1214" s="9"/>
      <c r="Z1214" s="8"/>
    </row>
    <row r="1215" spans="22:26" x14ac:dyDescent="0.2">
      <c r="V1215" s="9"/>
      <c r="W1215" s="9"/>
      <c r="X1215" s="8"/>
      <c r="Y1215" s="9"/>
      <c r="Z1215" s="8"/>
    </row>
    <row r="1216" spans="22:26" x14ac:dyDescent="0.2">
      <c r="V1216" s="9"/>
      <c r="W1216" s="9"/>
      <c r="X1216" s="8"/>
      <c r="Y1216" s="9"/>
      <c r="Z1216" s="8"/>
    </row>
    <row r="1217" spans="22:26" x14ac:dyDescent="0.2">
      <c r="V1217" s="9"/>
      <c r="W1217" s="9"/>
      <c r="X1217" s="8"/>
      <c r="Y1217" s="9"/>
      <c r="Z1217" s="8"/>
    </row>
    <row r="1218" spans="22:26" x14ac:dyDescent="0.2">
      <c r="V1218" s="9"/>
      <c r="W1218" s="9"/>
      <c r="X1218" s="8"/>
      <c r="Y1218" s="9"/>
      <c r="Z1218" s="8"/>
    </row>
    <row r="1219" spans="22:26" x14ac:dyDescent="0.2">
      <c r="V1219" s="9"/>
      <c r="W1219" s="9"/>
      <c r="X1219" s="8"/>
      <c r="Y1219" s="9"/>
      <c r="Z1219" s="8"/>
    </row>
    <row r="1220" spans="22:26" x14ac:dyDescent="0.2">
      <c r="V1220" s="9"/>
      <c r="W1220" s="9"/>
      <c r="X1220" s="8"/>
      <c r="Y1220" s="9"/>
      <c r="Z1220" s="8"/>
    </row>
    <row r="1221" spans="22:26" x14ac:dyDescent="0.2">
      <c r="V1221" s="9"/>
      <c r="W1221" s="9"/>
      <c r="X1221" s="8"/>
      <c r="Y1221" s="9"/>
      <c r="Z1221" s="8"/>
    </row>
    <row r="1222" spans="22:26" x14ac:dyDescent="0.2">
      <c r="V1222" s="9"/>
      <c r="W1222" s="9"/>
      <c r="X1222" s="8"/>
      <c r="Y1222" s="9"/>
      <c r="Z1222" s="8"/>
    </row>
    <row r="1223" spans="22:26" x14ac:dyDescent="0.2">
      <c r="V1223" s="9"/>
      <c r="W1223" s="9"/>
      <c r="X1223" s="8"/>
      <c r="Y1223" s="9"/>
      <c r="Z1223" s="8"/>
    </row>
    <row r="1224" spans="22:26" x14ac:dyDescent="0.2">
      <c r="V1224" s="9"/>
      <c r="W1224" s="9"/>
      <c r="X1224" s="8"/>
      <c r="Y1224" s="9"/>
      <c r="Z1224" s="8"/>
    </row>
    <row r="1225" spans="22:26" x14ac:dyDescent="0.2">
      <c r="V1225" s="9"/>
      <c r="W1225" s="9"/>
      <c r="X1225" s="8"/>
      <c r="Y1225" s="9"/>
      <c r="Z1225" s="8"/>
    </row>
    <row r="1226" spans="22:26" x14ac:dyDescent="0.2">
      <c r="V1226" s="9"/>
      <c r="W1226" s="9"/>
      <c r="X1226" s="8"/>
      <c r="Y1226" s="9"/>
      <c r="Z1226" s="8"/>
    </row>
    <row r="1227" spans="22:26" x14ac:dyDescent="0.2">
      <c r="V1227" s="9"/>
      <c r="W1227" s="9"/>
      <c r="X1227" s="8"/>
      <c r="Y1227" s="9"/>
      <c r="Z1227" s="8"/>
    </row>
    <row r="1228" spans="22:26" x14ac:dyDescent="0.2">
      <c r="V1228" s="9"/>
      <c r="W1228" s="9"/>
      <c r="X1228" s="8"/>
      <c r="Y1228" s="9"/>
      <c r="Z1228" s="8"/>
    </row>
    <row r="1229" spans="22:26" x14ac:dyDescent="0.2">
      <c r="V1229" s="9"/>
      <c r="W1229" s="9"/>
      <c r="X1229" s="8"/>
      <c r="Y1229" s="9"/>
      <c r="Z1229" s="8"/>
    </row>
    <row r="1230" spans="22:26" x14ac:dyDescent="0.2">
      <c r="V1230" s="9"/>
      <c r="W1230" s="9"/>
      <c r="X1230" s="8"/>
      <c r="Y1230" s="9"/>
      <c r="Z1230" s="8"/>
    </row>
    <row r="1231" spans="22:26" x14ac:dyDescent="0.2">
      <c r="V1231" s="9"/>
      <c r="W1231" s="9"/>
      <c r="X1231" s="8"/>
      <c r="Y1231" s="9"/>
      <c r="Z1231" s="8"/>
    </row>
    <row r="1232" spans="22:26" x14ac:dyDescent="0.2">
      <c r="V1232" s="9"/>
      <c r="W1232" s="9"/>
      <c r="X1232" s="8"/>
      <c r="Y1232" s="9"/>
      <c r="Z1232" s="8"/>
    </row>
    <row r="1233" spans="22:26" x14ac:dyDescent="0.2">
      <c r="V1233" s="9"/>
      <c r="W1233" s="9"/>
      <c r="X1233" s="8"/>
      <c r="Y1233" s="9"/>
      <c r="Z1233" s="8"/>
    </row>
    <row r="1234" spans="22:26" x14ac:dyDescent="0.2">
      <c r="V1234" s="9"/>
      <c r="W1234" s="9"/>
      <c r="X1234" s="8"/>
      <c r="Y1234" s="9"/>
      <c r="Z1234" s="8"/>
    </row>
    <row r="1235" spans="22:26" x14ac:dyDescent="0.2">
      <c r="V1235" s="9"/>
      <c r="W1235" s="9"/>
      <c r="X1235" s="8"/>
      <c r="Y1235" s="9"/>
      <c r="Z1235" s="8"/>
    </row>
    <row r="1236" spans="22:26" x14ac:dyDescent="0.2">
      <c r="V1236" s="9"/>
      <c r="W1236" s="9"/>
      <c r="X1236" s="8"/>
      <c r="Y1236" s="9"/>
      <c r="Z1236" s="8"/>
    </row>
    <row r="1237" spans="22:26" x14ac:dyDescent="0.2">
      <c r="V1237" s="9"/>
      <c r="W1237" s="9"/>
      <c r="X1237" s="8"/>
      <c r="Y1237" s="9"/>
      <c r="Z1237" s="8"/>
    </row>
    <row r="1238" spans="22:26" x14ac:dyDescent="0.2">
      <c r="V1238" s="9"/>
      <c r="W1238" s="9"/>
      <c r="X1238" s="8"/>
      <c r="Y1238" s="9"/>
      <c r="Z1238" s="8"/>
    </row>
    <row r="1239" spans="22:26" x14ac:dyDescent="0.2">
      <c r="V1239" s="9"/>
      <c r="W1239" s="9"/>
      <c r="X1239" s="8"/>
      <c r="Y1239" s="9"/>
      <c r="Z1239" s="8"/>
    </row>
    <row r="1240" spans="22:26" x14ac:dyDescent="0.2">
      <c r="V1240" s="9"/>
      <c r="W1240" s="9"/>
      <c r="X1240" s="8"/>
      <c r="Y1240" s="9"/>
      <c r="Z1240" s="8"/>
    </row>
    <row r="1241" spans="22:26" x14ac:dyDescent="0.2">
      <c r="V1241" s="9"/>
      <c r="W1241" s="9"/>
      <c r="X1241" s="8"/>
      <c r="Y1241" s="9"/>
      <c r="Z1241" s="8"/>
    </row>
    <row r="1242" spans="22:26" x14ac:dyDescent="0.2">
      <c r="V1242" s="9"/>
      <c r="W1242" s="9"/>
      <c r="X1242" s="8"/>
      <c r="Y1242" s="9"/>
      <c r="Z1242" s="8"/>
    </row>
    <row r="1243" spans="22:26" x14ac:dyDescent="0.2">
      <c r="V1243" s="9"/>
      <c r="W1243" s="9"/>
      <c r="X1243" s="8"/>
      <c r="Y1243" s="9"/>
      <c r="Z1243" s="8"/>
    </row>
    <row r="1244" spans="22:26" x14ac:dyDescent="0.2">
      <c r="V1244" s="9"/>
      <c r="W1244" s="9"/>
      <c r="X1244" s="8"/>
      <c r="Y1244" s="9"/>
      <c r="Z1244" s="8"/>
    </row>
    <row r="1245" spans="22:26" x14ac:dyDescent="0.2">
      <c r="V1245" s="9"/>
      <c r="W1245" s="9"/>
      <c r="X1245" s="8"/>
      <c r="Y1245" s="9"/>
      <c r="Z1245" s="8"/>
    </row>
    <row r="1246" spans="22:26" x14ac:dyDescent="0.2">
      <c r="V1246" s="9"/>
      <c r="W1246" s="9"/>
      <c r="X1246" s="8"/>
      <c r="Y1246" s="9"/>
      <c r="Z1246" s="8"/>
    </row>
    <row r="1247" spans="22:26" x14ac:dyDescent="0.2">
      <c r="V1247" s="9"/>
      <c r="W1247" s="9"/>
      <c r="X1247" s="8"/>
      <c r="Y1247" s="9"/>
      <c r="Z1247" s="8"/>
    </row>
    <row r="1248" spans="22:26" x14ac:dyDescent="0.2">
      <c r="V1248" s="9"/>
      <c r="W1248" s="9"/>
      <c r="X1248" s="8"/>
      <c r="Y1248" s="9"/>
      <c r="Z1248" s="8"/>
    </row>
    <row r="1249" spans="22:26" x14ac:dyDescent="0.2">
      <c r="V1249" s="9"/>
      <c r="W1249" s="9"/>
      <c r="X1249" s="8"/>
      <c r="Y1249" s="9"/>
      <c r="Z1249" s="8"/>
    </row>
    <row r="1250" spans="22:26" x14ac:dyDescent="0.2">
      <c r="V1250" s="9"/>
      <c r="W1250" s="9"/>
      <c r="X1250" s="8"/>
      <c r="Y1250" s="9"/>
      <c r="Z1250" s="8"/>
    </row>
    <row r="1251" spans="22:26" x14ac:dyDescent="0.2">
      <c r="V1251" s="9"/>
      <c r="W1251" s="9"/>
      <c r="X1251" s="8"/>
      <c r="Y1251" s="9"/>
      <c r="Z1251" s="8"/>
    </row>
    <row r="1252" spans="22:26" x14ac:dyDescent="0.2">
      <c r="V1252" s="9"/>
      <c r="W1252" s="9"/>
      <c r="X1252" s="8"/>
      <c r="Y1252" s="9"/>
      <c r="Z1252" s="8"/>
    </row>
    <row r="1253" spans="22:26" x14ac:dyDescent="0.2">
      <c r="V1253" s="9"/>
      <c r="W1253" s="9"/>
      <c r="X1253" s="8"/>
      <c r="Y1253" s="9"/>
      <c r="Z1253" s="8"/>
    </row>
    <row r="1254" spans="22:26" x14ac:dyDescent="0.2">
      <c r="V1254" s="9"/>
      <c r="W1254" s="9"/>
      <c r="X1254" s="8"/>
      <c r="Y1254" s="9"/>
      <c r="Z1254" s="8"/>
    </row>
    <row r="1255" spans="22:26" x14ac:dyDescent="0.2">
      <c r="V1255" s="9"/>
      <c r="W1255" s="9"/>
      <c r="X1255" s="8"/>
      <c r="Y1255" s="9"/>
      <c r="Z1255" s="8"/>
    </row>
    <row r="1256" spans="22:26" x14ac:dyDescent="0.2">
      <c r="V1256" s="9"/>
      <c r="W1256" s="9"/>
      <c r="X1256" s="8"/>
      <c r="Y1256" s="9"/>
      <c r="Z1256" s="8"/>
    </row>
    <row r="1257" spans="22:26" x14ac:dyDescent="0.2">
      <c r="V1257" s="9"/>
      <c r="W1257" s="9"/>
      <c r="X1257" s="8"/>
      <c r="Y1257" s="9"/>
      <c r="Z1257" s="8"/>
    </row>
    <row r="1258" spans="22:26" x14ac:dyDescent="0.2">
      <c r="V1258" s="9"/>
      <c r="W1258" s="9"/>
      <c r="X1258" s="8"/>
      <c r="Y1258" s="9"/>
      <c r="Z1258" s="8"/>
    </row>
    <row r="1259" spans="22:26" x14ac:dyDescent="0.2">
      <c r="V1259" s="9"/>
      <c r="W1259" s="9"/>
      <c r="X1259" s="8"/>
      <c r="Y1259" s="9"/>
      <c r="Z1259" s="8"/>
    </row>
    <row r="1260" spans="22:26" x14ac:dyDescent="0.2">
      <c r="V1260" s="9"/>
      <c r="W1260" s="9"/>
      <c r="X1260" s="8"/>
      <c r="Y1260" s="9"/>
      <c r="Z1260" s="8"/>
    </row>
    <row r="1261" spans="22:26" x14ac:dyDescent="0.2">
      <c r="V1261" s="9"/>
      <c r="W1261" s="9"/>
      <c r="X1261" s="8"/>
      <c r="Y1261" s="9"/>
      <c r="Z1261" s="8"/>
    </row>
    <row r="1262" spans="22:26" x14ac:dyDescent="0.2">
      <c r="V1262" s="9"/>
      <c r="W1262" s="9"/>
      <c r="X1262" s="8"/>
      <c r="Y1262" s="9"/>
      <c r="Z1262" s="8"/>
    </row>
    <row r="1263" spans="22:26" x14ac:dyDescent="0.2">
      <c r="V1263" s="9"/>
      <c r="W1263" s="9"/>
      <c r="X1263" s="8"/>
      <c r="Y1263" s="9"/>
      <c r="Z1263" s="8"/>
    </row>
    <row r="1264" spans="22:26" x14ac:dyDescent="0.2">
      <c r="V1264" s="9"/>
      <c r="W1264" s="9"/>
      <c r="X1264" s="8"/>
      <c r="Y1264" s="9"/>
      <c r="Z1264" s="8"/>
    </row>
    <row r="1265" spans="22:26" x14ac:dyDescent="0.2">
      <c r="V1265" s="9"/>
      <c r="W1265" s="9"/>
      <c r="X1265" s="8"/>
      <c r="Y1265" s="9"/>
      <c r="Z1265" s="8"/>
    </row>
    <row r="1266" spans="22:26" x14ac:dyDescent="0.2">
      <c r="V1266" s="9"/>
      <c r="W1266" s="9"/>
      <c r="X1266" s="8"/>
      <c r="Y1266" s="9"/>
      <c r="Z1266" s="8"/>
    </row>
    <row r="1267" spans="22:26" x14ac:dyDescent="0.2">
      <c r="V1267" s="9"/>
      <c r="W1267" s="9"/>
      <c r="X1267" s="8"/>
      <c r="Y1267" s="9"/>
      <c r="Z1267" s="8"/>
    </row>
    <row r="1268" spans="22:26" x14ac:dyDescent="0.2">
      <c r="V1268" s="9"/>
      <c r="W1268" s="9"/>
      <c r="X1268" s="8"/>
      <c r="Y1268" s="9"/>
      <c r="Z1268" s="8"/>
    </row>
    <row r="1269" spans="22:26" x14ac:dyDescent="0.2">
      <c r="V1269" s="9"/>
      <c r="W1269" s="9"/>
      <c r="X1269" s="8"/>
      <c r="Y1269" s="9"/>
      <c r="Z1269" s="8"/>
    </row>
    <row r="1270" spans="22:26" x14ac:dyDescent="0.2">
      <c r="V1270" s="9"/>
      <c r="W1270" s="9"/>
      <c r="X1270" s="8"/>
      <c r="Y1270" s="9"/>
      <c r="Z1270" s="8"/>
    </row>
    <row r="1271" spans="22:26" x14ac:dyDescent="0.2">
      <c r="V1271" s="9"/>
      <c r="W1271" s="9"/>
      <c r="X1271" s="8"/>
      <c r="Y1271" s="9"/>
      <c r="Z1271" s="8"/>
    </row>
    <row r="1272" spans="22:26" x14ac:dyDescent="0.2">
      <c r="V1272" s="9"/>
      <c r="W1272" s="9"/>
      <c r="X1272" s="8"/>
      <c r="Y1272" s="9"/>
      <c r="Z1272" s="8"/>
    </row>
    <row r="1273" spans="22:26" x14ac:dyDescent="0.2">
      <c r="V1273" s="9"/>
      <c r="W1273" s="9"/>
      <c r="X1273" s="8"/>
      <c r="Y1273" s="9"/>
      <c r="Z1273" s="8"/>
    </row>
    <row r="1274" spans="22:26" x14ac:dyDescent="0.2">
      <c r="V1274" s="9"/>
      <c r="W1274" s="9"/>
      <c r="X1274" s="8"/>
      <c r="Y1274" s="9"/>
      <c r="Z1274" s="8"/>
    </row>
    <row r="1275" spans="22:26" x14ac:dyDescent="0.2">
      <c r="V1275" s="9"/>
      <c r="W1275" s="9"/>
      <c r="X1275" s="8"/>
      <c r="Y1275" s="9"/>
      <c r="Z1275" s="8"/>
    </row>
    <row r="1276" spans="22:26" x14ac:dyDescent="0.2">
      <c r="V1276" s="9"/>
      <c r="W1276" s="9"/>
      <c r="X1276" s="8"/>
      <c r="Y1276" s="9"/>
      <c r="Z1276" s="8"/>
    </row>
    <row r="1277" spans="22:26" x14ac:dyDescent="0.2">
      <c r="V1277" s="9"/>
      <c r="W1277" s="9"/>
      <c r="X1277" s="8"/>
      <c r="Y1277" s="9"/>
      <c r="Z1277" s="8"/>
    </row>
    <row r="1278" spans="22:26" x14ac:dyDescent="0.2">
      <c r="V1278" s="9"/>
      <c r="W1278" s="9"/>
      <c r="X1278" s="8"/>
      <c r="Y1278" s="9"/>
      <c r="Z1278" s="8"/>
    </row>
    <row r="1279" spans="22:26" x14ac:dyDescent="0.2">
      <c r="V1279" s="9"/>
      <c r="W1279" s="9"/>
      <c r="X1279" s="8"/>
      <c r="Y1279" s="9"/>
      <c r="Z1279" s="8"/>
    </row>
    <row r="1280" spans="22:26" x14ac:dyDescent="0.2">
      <c r="V1280" s="9"/>
      <c r="W1280" s="9"/>
      <c r="X1280" s="8"/>
      <c r="Y1280" s="9"/>
      <c r="Z1280" s="8"/>
    </row>
    <row r="1281" spans="22:26" x14ac:dyDescent="0.2">
      <c r="V1281" s="9"/>
      <c r="W1281" s="9"/>
      <c r="X1281" s="8"/>
      <c r="Y1281" s="9"/>
      <c r="Z1281" s="8"/>
    </row>
    <row r="1282" spans="22:26" x14ac:dyDescent="0.2">
      <c r="V1282" s="9"/>
      <c r="W1282" s="9"/>
      <c r="X1282" s="8"/>
      <c r="Y1282" s="9"/>
      <c r="Z1282" s="8"/>
    </row>
    <row r="1283" spans="22:26" x14ac:dyDescent="0.2">
      <c r="V1283" s="9"/>
      <c r="W1283" s="9"/>
      <c r="X1283" s="8"/>
      <c r="Y1283" s="9"/>
      <c r="Z1283" s="8"/>
    </row>
    <row r="1284" spans="22:26" x14ac:dyDescent="0.2">
      <c r="V1284" s="9"/>
      <c r="W1284" s="9"/>
      <c r="X1284" s="8"/>
      <c r="Y1284" s="9"/>
      <c r="Z1284" s="8"/>
    </row>
    <row r="1285" spans="22:26" x14ac:dyDescent="0.2">
      <c r="V1285" s="9"/>
      <c r="W1285" s="9"/>
      <c r="X1285" s="8"/>
      <c r="Y1285" s="9"/>
      <c r="Z1285" s="8"/>
    </row>
    <row r="1286" spans="22:26" x14ac:dyDescent="0.2">
      <c r="V1286" s="9"/>
      <c r="W1286" s="9"/>
      <c r="X1286" s="8"/>
      <c r="Y1286" s="9"/>
      <c r="Z1286" s="8"/>
    </row>
    <row r="1287" spans="22:26" x14ac:dyDescent="0.2">
      <c r="V1287" s="9"/>
      <c r="W1287" s="9"/>
      <c r="X1287" s="8"/>
      <c r="Y1287" s="9"/>
      <c r="Z1287" s="8"/>
    </row>
    <row r="1288" spans="22:26" x14ac:dyDescent="0.2">
      <c r="V1288" s="9"/>
      <c r="W1288" s="9"/>
      <c r="X1288" s="8"/>
      <c r="Y1288" s="9"/>
      <c r="Z1288" s="8"/>
    </row>
    <row r="1289" spans="22:26" x14ac:dyDescent="0.2">
      <c r="V1289" s="9"/>
      <c r="W1289" s="9"/>
      <c r="X1289" s="8"/>
      <c r="Y1289" s="9"/>
      <c r="Z1289" s="8"/>
    </row>
    <row r="1290" spans="22:26" x14ac:dyDescent="0.2">
      <c r="V1290" s="9"/>
      <c r="W1290" s="9"/>
      <c r="X1290" s="8"/>
      <c r="Y1290" s="9"/>
      <c r="Z1290" s="8"/>
    </row>
    <row r="1291" spans="22:26" x14ac:dyDescent="0.2">
      <c r="V1291" s="9"/>
      <c r="W1291" s="9"/>
      <c r="X1291" s="8"/>
      <c r="Y1291" s="9"/>
      <c r="Z1291" s="8"/>
    </row>
    <row r="1292" spans="22:26" x14ac:dyDescent="0.2">
      <c r="V1292" s="9"/>
      <c r="W1292" s="9"/>
      <c r="X1292" s="8"/>
      <c r="Y1292" s="9"/>
      <c r="Z1292" s="8"/>
    </row>
    <row r="1293" spans="22:26" x14ac:dyDescent="0.2">
      <c r="V1293" s="9"/>
      <c r="W1293" s="9"/>
      <c r="X1293" s="8"/>
      <c r="Y1293" s="9"/>
      <c r="Z1293" s="8"/>
    </row>
    <row r="1294" spans="22:26" x14ac:dyDescent="0.2">
      <c r="V1294" s="9"/>
      <c r="W1294" s="9"/>
      <c r="X1294" s="8"/>
      <c r="Y1294" s="9"/>
      <c r="Z1294" s="8"/>
    </row>
    <row r="1295" spans="22:26" x14ac:dyDescent="0.2">
      <c r="V1295" s="9"/>
      <c r="W1295" s="9"/>
      <c r="X1295" s="8"/>
      <c r="Y1295" s="9"/>
      <c r="Z1295" s="8"/>
    </row>
    <row r="1296" spans="22:26" x14ac:dyDescent="0.2">
      <c r="V1296" s="9"/>
      <c r="W1296" s="9"/>
      <c r="X1296" s="8"/>
      <c r="Y1296" s="9"/>
      <c r="Z1296" s="8"/>
    </row>
    <row r="1297" spans="22:26" x14ac:dyDescent="0.2">
      <c r="V1297" s="9"/>
      <c r="W1297" s="9"/>
      <c r="X1297" s="8"/>
      <c r="Y1297" s="9"/>
      <c r="Z1297" s="8"/>
    </row>
    <row r="1298" spans="22:26" x14ac:dyDescent="0.2">
      <c r="V1298" s="9"/>
      <c r="W1298" s="9"/>
      <c r="X1298" s="8"/>
      <c r="Y1298" s="9"/>
      <c r="Z1298" s="8"/>
    </row>
    <row r="1299" spans="22:26" x14ac:dyDescent="0.2">
      <c r="V1299" s="9"/>
      <c r="W1299" s="9"/>
      <c r="X1299" s="8"/>
      <c r="Y1299" s="9"/>
      <c r="Z1299" s="8"/>
    </row>
    <row r="1300" spans="22:26" x14ac:dyDescent="0.2">
      <c r="V1300" s="9"/>
      <c r="W1300" s="9"/>
      <c r="X1300" s="8"/>
      <c r="Y1300" s="9"/>
      <c r="Z1300" s="8"/>
    </row>
    <row r="1301" spans="22:26" x14ac:dyDescent="0.2">
      <c r="V1301" s="9"/>
      <c r="W1301" s="9"/>
      <c r="X1301" s="8"/>
      <c r="Y1301" s="9"/>
      <c r="Z1301" s="8"/>
    </row>
    <row r="1302" spans="22:26" x14ac:dyDescent="0.2">
      <c r="V1302" s="9"/>
      <c r="W1302" s="9"/>
      <c r="X1302" s="8"/>
      <c r="Y1302" s="9"/>
      <c r="Z1302" s="8"/>
    </row>
    <row r="1303" spans="22:26" x14ac:dyDescent="0.2">
      <c r="V1303" s="9"/>
      <c r="W1303" s="9"/>
      <c r="X1303" s="8"/>
      <c r="Y1303" s="9"/>
      <c r="Z1303" s="8"/>
    </row>
    <row r="1304" spans="22:26" x14ac:dyDescent="0.2">
      <c r="V1304" s="9"/>
      <c r="W1304" s="9"/>
      <c r="X1304" s="8"/>
      <c r="Y1304" s="9"/>
      <c r="Z1304" s="8"/>
    </row>
    <row r="1305" spans="22:26" x14ac:dyDescent="0.2">
      <c r="V1305" s="9"/>
      <c r="W1305" s="9"/>
      <c r="X1305" s="8"/>
      <c r="Y1305" s="9"/>
      <c r="Z1305" s="8"/>
    </row>
    <row r="1306" spans="22:26" x14ac:dyDescent="0.2">
      <c r="V1306" s="9"/>
      <c r="W1306" s="9"/>
      <c r="X1306" s="8"/>
      <c r="Y1306" s="9"/>
      <c r="Z1306" s="8"/>
    </row>
    <row r="1307" spans="22:26" x14ac:dyDescent="0.2">
      <c r="V1307" s="9"/>
      <c r="W1307" s="9"/>
      <c r="X1307" s="8"/>
      <c r="Y1307" s="9"/>
      <c r="Z1307" s="8"/>
    </row>
    <row r="1308" spans="22:26" x14ac:dyDescent="0.2">
      <c r="V1308" s="9"/>
      <c r="W1308" s="9"/>
      <c r="X1308" s="8"/>
      <c r="Y1308" s="9"/>
      <c r="Z1308" s="8"/>
    </row>
    <row r="1309" spans="22:26" x14ac:dyDescent="0.2">
      <c r="V1309" s="9"/>
      <c r="W1309" s="9"/>
      <c r="X1309" s="8"/>
      <c r="Y1309" s="9"/>
      <c r="Z1309" s="8"/>
    </row>
    <row r="1310" spans="22:26" x14ac:dyDescent="0.2">
      <c r="V1310" s="9"/>
      <c r="W1310" s="9"/>
      <c r="X1310" s="8"/>
      <c r="Y1310" s="9"/>
      <c r="Z1310" s="8"/>
    </row>
    <row r="1311" spans="22:26" x14ac:dyDescent="0.2">
      <c r="V1311" s="9"/>
      <c r="W1311" s="9"/>
      <c r="X1311" s="8"/>
      <c r="Y1311" s="9"/>
      <c r="Z1311" s="8"/>
    </row>
    <row r="1312" spans="22:26" x14ac:dyDescent="0.2">
      <c r="V1312" s="9"/>
      <c r="W1312" s="9"/>
      <c r="X1312" s="8"/>
      <c r="Y1312" s="9"/>
      <c r="Z1312" s="8"/>
    </row>
    <row r="1313" spans="22:26" x14ac:dyDescent="0.2">
      <c r="V1313" s="9"/>
      <c r="W1313" s="9"/>
      <c r="X1313" s="8"/>
      <c r="Y1313" s="9"/>
      <c r="Z1313" s="8"/>
    </row>
    <row r="1314" spans="22:26" x14ac:dyDescent="0.2">
      <c r="V1314" s="9"/>
      <c r="W1314" s="9"/>
      <c r="X1314" s="8"/>
      <c r="Y1314" s="9"/>
      <c r="Z1314" s="8"/>
    </row>
    <row r="1315" spans="22:26" x14ac:dyDescent="0.2">
      <c r="V1315" s="9"/>
      <c r="W1315" s="9"/>
      <c r="X1315" s="8"/>
      <c r="Y1315" s="9"/>
      <c r="Z1315" s="8"/>
    </row>
    <row r="1316" spans="22:26" x14ac:dyDescent="0.2">
      <c r="V1316" s="9"/>
      <c r="W1316" s="9"/>
      <c r="X1316" s="8"/>
      <c r="Y1316" s="9"/>
      <c r="Z1316" s="8"/>
    </row>
    <row r="1317" spans="22:26" x14ac:dyDescent="0.2">
      <c r="V1317" s="9"/>
      <c r="W1317" s="9"/>
      <c r="X1317" s="8"/>
      <c r="Y1317" s="9"/>
      <c r="Z1317" s="8"/>
    </row>
    <row r="1318" spans="22:26" x14ac:dyDescent="0.2">
      <c r="V1318" s="9"/>
      <c r="W1318" s="9"/>
      <c r="X1318" s="8"/>
      <c r="Y1318" s="9"/>
      <c r="Z1318" s="8"/>
    </row>
    <row r="1319" spans="22:26" x14ac:dyDescent="0.2">
      <c r="V1319" s="9"/>
      <c r="W1319" s="9"/>
      <c r="X1319" s="8"/>
      <c r="Y1319" s="9"/>
      <c r="Z1319" s="8"/>
    </row>
    <row r="1320" spans="22:26" x14ac:dyDescent="0.2">
      <c r="V1320" s="9"/>
      <c r="W1320" s="9"/>
      <c r="X1320" s="8"/>
      <c r="Y1320" s="9"/>
      <c r="Z1320" s="8"/>
    </row>
    <row r="1321" spans="22:26" x14ac:dyDescent="0.2">
      <c r="V1321" s="9"/>
      <c r="W1321" s="9"/>
      <c r="X1321" s="8"/>
      <c r="Y1321" s="9"/>
      <c r="Z1321" s="8"/>
    </row>
    <row r="1322" spans="22:26" x14ac:dyDescent="0.2">
      <c r="V1322" s="9"/>
      <c r="W1322" s="9"/>
      <c r="X1322" s="8"/>
      <c r="Y1322" s="9"/>
      <c r="Z1322" s="8"/>
    </row>
    <row r="1323" spans="22:26" x14ac:dyDescent="0.2">
      <c r="V1323" s="9"/>
      <c r="W1323" s="9"/>
      <c r="X1323" s="8"/>
      <c r="Y1323" s="9"/>
      <c r="Z1323" s="8"/>
    </row>
    <row r="1324" spans="22:26" x14ac:dyDescent="0.2">
      <c r="V1324" s="9"/>
      <c r="W1324" s="9"/>
      <c r="X1324" s="8"/>
      <c r="Y1324" s="9"/>
      <c r="Z1324" s="8"/>
    </row>
    <row r="1325" spans="22:26" x14ac:dyDescent="0.2">
      <c r="V1325" s="9"/>
      <c r="W1325" s="9"/>
      <c r="X1325" s="8"/>
      <c r="Y1325" s="9"/>
      <c r="Z1325" s="8"/>
    </row>
    <row r="1326" spans="22:26" x14ac:dyDescent="0.2">
      <c r="V1326" s="9"/>
      <c r="W1326" s="9"/>
      <c r="X1326" s="8"/>
      <c r="Y1326" s="9"/>
      <c r="Z1326" s="8"/>
    </row>
    <row r="1327" spans="22:26" x14ac:dyDescent="0.2">
      <c r="V1327" s="9"/>
      <c r="W1327" s="9"/>
      <c r="X1327" s="8"/>
      <c r="Y1327" s="9"/>
      <c r="Z1327" s="8"/>
    </row>
    <row r="1328" spans="22:26" x14ac:dyDescent="0.2">
      <c r="V1328" s="9"/>
      <c r="W1328" s="9"/>
      <c r="X1328" s="8"/>
      <c r="Y1328" s="9"/>
      <c r="Z1328" s="8"/>
    </row>
    <row r="1329" spans="22:26" x14ac:dyDescent="0.2">
      <c r="V1329" s="9"/>
      <c r="W1329" s="9"/>
      <c r="X1329" s="8"/>
      <c r="Y1329" s="9"/>
      <c r="Z1329" s="8"/>
    </row>
    <row r="1330" spans="22:26" x14ac:dyDescent="0.2">
      <c r="V1330" s="9"/>
      <c r="W1330" s="9"/>
      <c r="X1330" s="8"/>
      <c r="Y1330" s="9"/>
      <c r="Z1330" s="8"/>
    </row>
    <row r="1331" spans="22:26" x14ac:dyDescent="0.2">
      <c r="V1331" s="9"/>
      <c r="W1331" s="9"/>
      <c r="X1331" s="8"/>
      <c r="Y1331" s="9"/>
      <c r="Z1331" s="8"/>
    </row>
    <row r="1332" spans="22:26" x14ac:dyDescent="0.2">
      <c r="V1332" s="9"/>
      <c r="W1332" s="9"/>
      <c r="X1332" s="8"/>
      <c r="Y1332" s="9"/>
      <c r="Z1332" s="8"/>
    </row>
    <row r="1333" spans="22:26" x14ac:dyDescent="0.2">
      <c r="V1333" s="9"/>
      <c r="W1333" s="9"/>
      <c r="X1333" s="8"/>
      <c r="Y1333" s="9"/>
      <c r="Z1333" s="8"/>
    </row>
    <row r="1334" spans="22:26" x14ac:dyDescent="0.2">
      <c r="V1334" s="9"/>
      <c r="W1334" s="9"/>
      <c r="X1334" s="8"/>
      <c r="Y1334" s="9"/>
      <c r="Z1334" s="8"/>
    </row>
    <row r="1335" spans="22:26" x14ac:dyDescent="0.2">
      <c r="V1335" s="9"/>
      <c r="W1335" s="9"/>
      <c r="X1335" s="8"/>
      <c r="Y1335" s="9"/>
      <c r="Z1335" s="8"/>
    </row>
    <row r="1336" spans="22:26" x14ac:dyDescent="0.2">
      <c r="V1336" s="9"/>
      <c r="W1336" s="9"/>
      <c r="X1336" s="8"/>
      <c r="Y1336" s="9"/>
      <c r="Z1336" s="8"/>
    </row>
    <row r="1337" spans="22:26" x14ac:dyDescent="0.2">
      <c r="V1337" s="9"/>
      <c r="W1337" s="9"/>
      <c r="X1337" s="8"/>
      <c r="Y1337" s="9"/>
      <c r="Z1337" s="8"/>
    </row>
    <row r="1338" spans="22:26" x14ac:dyDescent="0.2">
      <c r="V1338" s="9"/>
      <c r="W1338" s="9"/>
      <c r="X1338" s="8"/>
      <c r="Y1338" s="9"/>
      <c r="Z1338" s="8"/>
    </row>
    <row r="1339" spans="22:26" x14ac:dyDescent="0.2">
      <c r="V1339" s="9"/>
      <c r="W1339" s="9"/>
      <c r="X1339" s="8"/>
      <c r="Y1339" s="9"/>
      <c r="Z1339" s="8"/>
    </row>
    <row r="1340" spans="22:26" x14ac:dyDescent="0.2">
      <c r="V1340" s="9"/>
      <c r="W1340" s="9"/>
      <c r="X1340" s="8"/>
      <c r="Y1340" s="9"/>
      <c r="Z1340" s="8"/>
    </row>
    <row r="1341" spans="22:26" x14ac:dyDescent="0.2">
      <c r="V1341" s="9"/>
      <c r="W1341" s="9"/>
      <c r="X1341" s="8"/>
      <c r="Y1341" s="9"/>
      <c r="Z1341" s="8"/>
    </row>
    <row r="1342" spans="22:26" x14ac:dyDescent="0.2">
      <c r="V1342" s="9"/>
      <c r="W1342" s="9"/>
      <c r="X1342" s="8"/>
      <c r="Y1342" s="9"/>
      <c r="Z1342" s="8"/>
    </row>
    <row r="1343" spans="22:26" x14ac:dyDescent="0.2">
      <c r="V1343" s="9"/>
      <c r="W1343" s="9"/>
      <c r="X1343" s="8"/>
      <c r="Y1343" s="9"/>
      <c r="Z1343" s="8"/>
    </row>
    <row r="1344" spans="22:26" x14ac:dyDescent="0.2">
      <c r="V1344" s="9"/>
      <c r="W1344" s="9"/>
      <c r="X1344" s="8"/>
      <c r="Y1344" s="9"/>
      <c r="Z1344" s="8"/>
    </row>
    <row r="1345" spans="22:26" x14ac:dyDescent="0.2">
      <c r="V1345" s="9"/>
      <c r="W1345" s="9"/>
      <c r="X1345" s="8"/>
      <c r="Y1345" s="9"/>
      <c r="Z1345" s="8"/>
    </row>
    <row r="1346" spans="22:26" x14ac:dyDescent="0.2">
      <c r="V1346" s="9"/>
      <c r="W1346" s="9"/>
      <c r="X1346" s="8"/>
      <c r="Y1346" s="9"/>
      <c r="Z1346" s="8"/>
    </row>
    <row r="1347" spans="22:26" x14ac:dyDescent="0.2">
      <c r="V1347" s="9"/>
      <c r="W1347" s="9"/>
      <c r="X1347" s="8"/>
      <c r="Y1347" s="9"/>
      <c r="Z1347" s="8"/>
    </row>
    <row r="1348" spans="22:26" x14ac:dyDescent="0.2">
      <c r="V1348" s="9"/>
      <c r="W1348" s="9"/>
      <c r="X1348" s="8"/>
      <c r="Y1348" s="9"/>
      <c r="Z1348" s="8"/>
    </row>
    <row r="1349" spans="22:26" x14ac:dyDescent="0.2">
      <c r="V1349" s="9"/>
      <c r="W1349" s="9"/>
      <c r="X1349" s="8"/>
      <c r="Y1349" s="9"/>
      <c r="Z1349" s="8"/>
    </row>
    <row r="1350" spans="22:26" x14ac:dyDescent="0.2">
      <c r="V1350" s="9"/>
      <c r="W1350" s="9"/>
      <c r="X1350" s="8"/>
      <c r="Y1350" s="9"/>
      <c r="Z1350" s="8"/>
    </row>
    <row r="1351" spans="22:26" x14ac:dyDescent="0.2">
      <c r="V1351" s="9"/>
      <c r="W1351" s="9"/>
      <c r="X1351" s="8"/>
      <c r="Y1351" s="9"/>
      <c r="Z1351" s="8"/>
    </row>
    <row r="1352" spans="22:26" x14ac:dyDescent="0.2">
      <c r="V1352" s="9"/>
      <c r="W1352" s="9"/>
      <c r="X1352" s="8"/>
      <c r="Y1352" s="9"/>
      <c r="Z1352" s="8"/>
    </row>
    <row r="1353" spans="22:26" x14ac:dyDescent="0.2">
      <c r="V1353" s="9"/>
      <c r="W1353" s="9"/>
      <c r="X1353" s="8"/>
      <c r="Y1353" s="9"/>
      <c r="Z1353" s="8"/>
    </row>
    <row r="1354" spans="22:26" x14ac:dyDescent="0.2">
      <c r="V1354" s="9"/>
      <c r="W1354" s="9"/>
      <c r="X1354" s="8"/>
      <c r="Y1354" s="9"/>
      <c r="Z1354" s="8"/>
    </row>
    <row r="1355" spans="22:26" x14ac:dyDescent="0.2">
      <c r="V1355" s="9"/>
      <c r="W1355" s="9"/>
      <c r="X1355" s="8"/>
      <c r="Y1355" s="9"/>
      <c r="Z1355" s="8"/>
    </row>
    <row r="1356" spans="22:26" x14ac:dyDescent="0.2">
      <c r="V1356" s="9"/>
      <c r="W1356" s="9"/>
      <c r="X1356" s="8"/>
      <c r="Y1356" s="9"/>
      <c r="Z1356" s="8"/>
    </row>
    <row r="1357" spans="22:26" x14ac:dyDescent="0.2">
      <c r="V1357" s="9"/>
      <c r="W1357" s="9"/>
      <c r="X1357" s="8"/>
      <c r="Y1357" s="9"/>
      <c r="Z1357" s="8"/>
    </row>
    <row r="1358" spans="22:26" x14ac:dyDescent="0.2">
      <c r="V1358" s="9"/>
      <c r="W1358" s="9"/>
      <c r="X1358" s="8"/>
      <c r="Y1358" s="9"/>
      <c r="Z1358" s="8"/>
    </row>
    <row r="1359" spans="22:26" x14ac:dyDescent="0.2">
      <c r="V1359" s="9"/>
      <c r="W1359" s="9"/>
      <c r="X1359" s="8"/>
      <c r="Y1359" s="9"/>
      <c r="Z1359" s="8"/>
    </row>
    <row r="1360" spans="22:26" x14ac:dyDescent="0.2">
      <c r="V1360" s="9"/>
      <c r="W1360" s="9"/>
      <c r="X1360" s="8"/>
      <c r="Y1360" s="9"/>
      <c r="Z1360" s="8"/>
    </row>
    <row r="1361" spans="22:26" x14ac:dyDescent="0.2">
      <c r="V1361" s="9"/>
      <c r="W1361" s="9"/>
      <c r="X1361" s="8"/>
      <c r="Y1361" s="9"/>
      <c r="Z1361" s="8"/>
    </row>
    <row r="1362" spans="22:26" x14ac:dyDescent="0.2">
      <c r="V1362" s="9"/>
      <c r="W1362" s="9"/>
      <c r="X1362" s="8"/>
      <c r="Y1362" s="9"/>
      <c r="Z1362" s="8"/>
    </row>
    <row r="1363" spans="22:26" x14ac:dyDescent="0.2">
      <c r="V1363" s="9"/>
      <c r="W1363" s="9"/>
      <c r="X1363" s="8"/>
      <c r="Y1363" s="9"/>
      <c r="Z1363" s="8"/>
    </row>
    <row r="1364" spans="22:26" x14ac:dyDescent="0.2">
      <c r="V1364" s="9"/>
      <c r="W1364" s="9"/>
      <c r="X1364" s="8"/>
      <c r="Y1364" s="9"/>
      <c r="Z1364" s="8"/>
    </row>
    <row r="1365" spans="22:26" x14ac:dyDescent="0.2">
      <c r="V1365" s="9"/>
      <c r="W1365" s="9"/>
      <c r="X1365" s="8"/>
      <c r="Y1365" s="9"/>
      <c r="Z1365" s="8"/>
    </row>
    <row r="1366" spans="22:26" x14ac:dyDescent="0.2">
      <c r="V1366" s="9"/>
      <c r="W1366" s="9"/>
      <c r="X1366" s="8"/>
      <c r="Y1366" s="9"/>
      <c r="Z1366" s="8"/>
    </row>
    <row r="1367" spans="22:26" x14ac:dyDescent="0.2">
      <c r="V1367" s="9"/>
      <c r="W1367" s="9"/>
      <c r="X1367" s="8"/>
      <c r="Y1367" s="9"/>
      <c r="Z1367" s="8"/>
    </row>
    <row r="1368" spans="22:26" x14ac:dyDescent="0.2">
      <c r="V1368" s="9"/>
      <c r="W1368" s="9"/>
      <c r="X1368" s="8"/>
      <c r="Y1368" s="9"/>
      <c r="Z1368" s="8"/>
    </row>
    <row r="1369" spans="22:26" x14ac:dyDescent="0.2">
      <c r="V1369" s="9"/>
      <c r="W1369" s="9"/>
      <c r="X1369" s="8"/>
      <c r="Y1369" s="9"/>
      <c r="Z1369" s="8"/>
    </row>
    <row r="1370" spans="22:26" x14ac:dyDescent="0.2">
      <c r="V1370" s="9"/>
      <c r="W1370" s="9"/>
      <c r="X1370" s="8"/>
      <c r="Y1370" s="9"/>
      <c r="Z1370" s="8"/>
    </row>
    <row r="1371" spans="22:26" x14ac:dyDescent="0.2">
      <c r="V1371" s="9"/>
      <c r="W1371" s="9"/>
      <c r="X1371" s="8"/>
      <c r="Y1371" s="9"/>
      <c r="Z1371" s="8"/>
    </row>
    <row r="1372" spans="22:26" x14ac:dyDescent="0.2">
      <c r="V1372" s="9"/>
      <c r="W1372" s="9"/>
      <c r="X1372" s="8"/>
      <c r="Y1372" s="9"/>
      <c r="Z1372" s="8"/>
    </row>
    <row r="1373" spans="22:26" x14ac:dyDescent="0.2">
      <c r="V1373" s="9"/>
      <c r="W1373" s="9"/>
      <c r="X1373" s="8"/>
      <c r="Y1373" s="9"/>
      <c r="Z1373" s="8"/>
    </row>
    <row r="1374" spans="22:26" x14ac:dyDescent="0.2">
      <c r="V1374" s="9"/>
      <c r="W1374" s="9"/>
      <c r="X1374" s="8"/>
      <c r="Y1374" s="9"/>
      <c r="Z1374" s="8"/>
    </row>
    <row r="1375" spans="22:26" x14ac:dyDescent="0.2">
      <c r="V1375" s="9"/>
      <c r="W1375" s="9"/>
      <c r="X1375" s="8"/>
      <c r="Y1375" s="9"/>
      <c r="Z1375" s="8"/>
    </row>
    <row r="1376" spans="22:26" x14ac:dyDescent="0.2">
      <c r="V1376" s="9"/>
      <c r="W1376" s="9"/>
      <c r="X1376" s="8"/>
      <c r="Y1376" s="9"/>
      <c r="Z1376" s="8"/>
    </row>
    <row r="1377" spans="22:26" x14ac:dyDescent="0.2">
      <c r="V1377" s="9"/>
      <c r="W1377" s="9"/>
      <c r="X1377" s="8"/>
      <c r="Y1377" s="9"/>
      <c r="Z1377" s="8"/>
    </row>
    <row r="1378" spans="22:26" x14ac:dyDescent="0.2">
      <c r="V1378" s="9"/>
      <c r="W1378" s="9"/>
      <c r="X1378" s="8"/>
      <c r="Y1378" s="9"/>
      <c r="Z1378" s="8"/>
    </row>
    <row r="1379" spans="22:26" x14ac:dyDescent="0.2">
      <c r="V1379" s="9"/>
      <c r="W1379" s="9"/>
      <c r="X1379" s="8"/>
      <c r="Y1379" s="9"/>
      <c r="Z1379" s="8"/>
    </row>
    <row r="1380" spans="22:26" x14ac:dyDescent="0.2">
      <c r="V1380" s="9"/>
      <c r="W1380" s="9"/>
      <c r="X1380" s="8"/>
      <c r="Y1380" s="9"/>
      <c r="Z1380" s="8"/>
    </row>
    <row r="1381" spans="22:26" x14ac:dyDescent="0.2">
      <c r="V1381" s="9"/>
      <c r="W1381" s="9"/>
      <c r="X1381" s="8"/>
      <c r="Y1381" s="9"/>
      <c r="Z1381" s="8"/>
    </row>
    <row r="1382" spans="22:26" x14ac:dyDescent="0.2">
      <c r="V1382" s="9"/>
      <c r="W1382" s="9"/>
      <c r="X1382" s="8"/>
      <c r="Y1382" s="9"/>
      <c r="Z1382" s="8"/>
    </row>
    <row r="1383" spans="22:26" x14ac:dyDescent="0.2">
      <c r="V1383" s="9"/>
      <c r="W1383" s="9"/>
      <c r="X1383" s="8"/>
      <c r="Y1383" s="9"/>
      <c r="Z1383" s="8"/>
    </row>
    <row r="1384" spans="22:26" x14ac:dyDescent="0.2">
      <c r="V1384" s="9"/>
      <c r="W1384" s="9"/>
      <c r="X1384" s="8"/>
      <c r="Y1384" s="9"/>
      <c r="Z1384" s="8"/>
    </row>
    <row r="1385" spans="22:26" x14ac:dyDescent="0.2">
      <c r="V1385" s="9"/>
      <c r="W1385" s="9"/>
      <c r="X1385" s="8"/>
      <c r="Y1385" s="9"/>
      <c r="Z1385" s="8"/>
    </row>
    <row r="1386" spans="22:26" x14ac:dyDescent="0.2">
      <c r="V1386" s="9"/>
      <c r="W1386" s="9"/>
      <c r="X1386" s="8"/>
      <c r="Y1386" s="9"/>
      <c r="Z1386" s="8"/>
    </row>
    <row r="1387" spans="22:26" x14ac:dyDescent="0.2">
      <c r="V1387" s="9"/>
      <c r="W1387" s="9"/>
      <c r="X1387" s="8"/>
      <c r="Y1387" s="9"/>
      <c r="Z1387" s="8"/>
    </row>
    <row r="1388" spans="22:26" x14ac:dyDescent="0.2">
      <c r="V1388" s="9"/>
      <c r="W1388" s="9"/>
      <c r="X1388" s="8"/>
      <c r="Y1388" s="9"/>
      <c r="Z1388" s="8"/>
    </row>
    <row r="1389" spans="22:26" x14ac:dyDescent="0.2">
      <c r="V1389" s="9"/>
      <c r="W1389" s="9"/>
      <c r="X1389" s="8"/>
      <c r="Y1389" s="9"/>
      <c r="Z1389" s="8"/>
    </row>
    <row r="1390" spans="22:26" x14ac:dyDescent="0.2">
      <c r="V1390" s="9"/>
      <c r="W1390" s="9"/>
      <c r="X1390" s="8"/>
      <c r="Y1390" s="9"/>
      <c r="Z1390" s="8"/>
    </row>
    <row r="1391" spans="22:26" x14ac:dyDescent="0.2">
      <c r="V1391" s="9"/>
      <c r="W1391" s="9"/>
      <c r="X1391" s="8"/>
      <c r="Y1391" s="9"/>
      <c r="Z1391" s="8"/>
    </row>
    <row r="1392" spans="22:26" x14ac:dyDescent="0.2">
      <c r="V1392" s="9"/>
      <c r="W1392" s="9"/>
      <c r="X1392" s="8"/>
      <c r="Y1392" s="9"/>
      <c r="Z1392" s="8"/>
    </row>
    <row r="1393" spans="22:26" x14ac:dyDescent="0.2">
      <c r="V1393" s="9"/>
      <c r="W1393" s="9"/>
      <c r="X1393" s="8"/>
      <c r="Y1393" s="9"/>
      <c r="Z1393" s="8"/>
    </row>
    <row r="1394" spans="22:26" x14ac:dyDescent="0.2">
      <c r="V1394" s="9"/>
      <c r="W1394" s="9"/>
      <c r="X1394" s="8"/>
      <c r="Y1394" s="9"/>
      <c r="Z1394" s="8"/>
    </row>
    <row r="1395" spans="22:26" x14ac:dyDescent="0.2">
      <c r="V1395" s="9"/>
      <c r="W1395" s="9"/>
      <c r="X1395" s="8"/>
      <c r="Y1395" s="9"/>
      <c r="Z1395" s="8"/>
    </row>
    <row r="1396" spans="22:26" x14ac:dyDescent="0.2">
      <c r="V1396" s="9"/>
      <c r="W1396" s="9"/>
      <c r="X1396" s="8"/>
      <c r="Y1396" s="9"/>
      <c r="Z1396" s="8"/>
    </row>
    <row r="1397" spans="22:26" x14ac:dyDescent="0.2">
      <c r="V1397" s="9"/>
      <c r="W1397" s="9"/>
      <c r="X1397" s="8"/>
      <c r="Y1397" s="9"/>
      <c r="Z1397" s="8"/>
    </row>
    <row r="1398" spans="22:26" x14ac:dyDescent="0.2">
      <c r="V1398" s="9"/>
      <c r="W1398" s="9"/>
      <c r="X1398" s="8"/>
      <c r="Y1398" s="9"/>
      <c r="Z1398" s="8"/>
    </row>
    <row r="1399" spans="22:26" x14ac:dyDescent="0.2">
      <c r="V1399" s="9"/>
      <c r="W1399" s="9"/>
      <c r="X1399" s="8"/>
      <c r="Y1399" s="9"/>
      <c r="Z1399" s="8"/>
    </row>
    <row r="1400" spans="22:26" x14ac:dyDescent="0.2">
      <c r="V1400" s="9"/>
      <c r="W1400" s="9"/>
      <c r="X1400" s="8"/>
      <c r="Y1400" s="9"/>
      <c r="Z1400" s="8"/>
    </row>
    <row r="1401" spans="22:26" x14ac:dyDescent="0.2">
      <c r="V1401" s="9"/>
      <c r="W1401" s="9"/>
      <c r="X1401" s="8"/>
      <c r="Y1401" s="9"/>
      <c r="Z1401" s="8"/>
    </row>
    <row r="1402" spans="22:26" x14ac:dyDescent="0.2">
      <c r="V1402" s="9"/>
      <c r="W1402" s="9"/>
      <c r="X1402" s="8"/>
      <c r="Y1402" s="9"/>
      <c r="Z1402" s="8"/>
    </row>
    <row r="1403" spans="22:26" x14ac:dyDescent="0.2">
      <c r="V1403" s="9"/>
      <c r="W1403" s="9"/>
      <c r="X1403" s="8"/>
      <c r="Y1403" s="9"/>
      <c r="Z1403" s="8"/>
    </row>
    <row r="1404" spans="22:26" x14ac:dyDescent="0.2">
      <c r="V1404" s="9"/>
      <c r="W1404" s="9"/>
      <c r="X1404" s="8"/>
      <c r="Y1404" s="9"/>
      <c r="Z1404" s="8"/>
    </row>
    <row r="1405" spans="22:26" x14ac:dyDescent="0.2">
      <c r="V1405" s="9"/>
      <c r="W1405" s="9"/>
      <c r="X1405" s="8"/>
      <c r="Y1405" s="9"/>
      <c r="Z1405" s="8"/>
    </row>
    <row r="1406" spans="22:26" x14ac:dyDescent="0.2">
      <c r="V1406" s="9"/>
      <c r="W1406" s="9"/>
      <c r="X1406" s="8"/>
      <c r="Y1406" s="9"/>
      <c r="Z1406" s="8"/>
    </row>
    <row r="1407" spans="22:26" x14ac:dyDescent="0.2">
      <c r="V1407" s="9"/>
      <c r="W1407" s="9"/>
      <c r="X1407" s="8"/>
      <c r="Y1407" s="9"/>
      <c r="Z1407" s="8"/>
    </row>
    <row r="1408" spans="22:26" x14ac:dyDescent="0.2">
      <c r="V1408" s="9"/>
      <c r="W1408" s="9"/>
      <c r="X1408" s="8"/>
      <c r="Y1408" s="9"/>
      <c r="Z1408" s="8"/>
    </row>
    <row r="1409" spans="22:26" x14ac:dyDescent="0.2">
      <c r="V1409" s="9"/>
      <c r="W1409" s="9"/>
      <c r="X1409" s="8"/>
      <c r="Y1409" s="9"/>
      <c r="Z1409" s="8"/>
    </row>
    <row r="1410" spans="22:26" x14ac:dyDescent="0.2">
      <c r="V1410" s="9"/>
      <c r="W1410" s="9"/>
      <c r="X1410" s="8"/>
      <c r="Y1410" s="9"/>
      <c r="Z1410" s="8"/>
    </row>
    <row r="1411" spans="22:26" x14ac:dyDescent="0.2">
      <c r="V1411" s="9"/>
      <c r="W1411" s="9"/>
      <c r="X1411" s="8"/>
      <c r="Y1411" s="9"/>
      <c r="Z1411" s="8"/>
    </row>
    <row r="1412" spans="22:26" x14ac:dyDescent="0.2">
      <c r="V1412" s="9"/>
      <c r="W1412" s="9"/>
      <c r="X1412" s="8"/>
      <c r="Y1412" s="9"/>
      <c r="Z1412" s="8"/>
    </row>
    <row r="1413" spans="22:26" x14ac:dyDescent="0.2">
      <c r="V1413" s="9"/>
      <c r="W1413" s="9"/>
      <c r="X1413" s="8"/>
      <c r="Y1413" s="9"/>
      <c r="Z1413" s="8"/>
    </row>
    <row r="1414" spans="22:26" x14ac:dyDescent="0.2">
      <c r="V1414" s="9"/>
      <c r="W1414" s="9"/>
      <c r="X1414" s="8"/>
      <c r="Y1414" s="9"/>
      <c r="Z1414" s="8"/>
    </row>
    <row r="1415" spans="22:26" x14ac:dyDescent="0.2">
      <c r="V1415" s="9"/>
      <c r="W1415" s="9"/>
      <c r="X1415" s="8"/>
      <c r="Y1415" s="9"/>
      <c r="Z1415" s="8"/>
    </row>
    <row r="1416" spans="22:26" x14ac:dyDescent="0.2">
      <c r="V1416" s="9"/>
      <c r="W1416" s="9"/>
      <c r="X1416" s="8"/>
      <c r="Y1416" s="9"/>
      <c r="Z1416" s="8"/>
    </row>
    <row r="1417" spans="22:26" x14ac:dyDescent="0.2">
      <c r="V1417" s="9"/>
      <c r="W1417" s="9"/>
      <c r="X1417" s="8"/>
      <c r="Y1417" s="9"/>
      <c r="Z1417" s="8"/>
    </row>
    <row r="1418" spans="22:26" x14ac:dyDescent="0.2">
      <c r="V1418" s="9"/>
      <c r="W1418" s="9"/>
      <c r="X1418" s="8"/>
      <c r="Y1418" s="9"/>
      <c r="Z1418" s="8"/>
    </row>
    <row r="1419" spans="22:26" x14ac:dyDescent="0.2">
      <c r="V1419" s="9"/>
      <c r="W1419" s="9"/>
      <c r="X1419" s="8"/>
      <c r="Y1419" s="9"/>
      <c r="Z1419" s="8"/>
    </row>
    <row r="1420" spans="22:26" x14ac:dyDescent="0.2">
      <c r="V1420" s="9"/>
      <c r="W1420" s="9"/>
      <c r="X1420" s="8"/>
      <c r="Y1420" s="9"/>
      <c r="Z1420" s="8"/>
    </row>
    <row r="1421" spans="22:26" x14ac:dyDescent="0.2">
      <c r="V1421" s="9"/>
      <c r="W1421" s="9"/>
      <c r="X1421" s="8"/>
      <c r="Y1421" s="9"/>
      <c r="Z1421" s="8"/>
    </row>
    <row r="1422" spans="22:26" x14ac:dyDescent="0.2">
      <c r="V1422" s="9"/>
      <c r="W1422" s="9"/>
      <c r="X1422" s="8"/>
      <c r="Y1422" s="9"/>
      <c r="Z1422" s="8"/>
    </row>
    <row r="1423" spans="22:26" x14ac:dyDescent="0.2">
      <c r="V1423" s="9"/>
      <c r="W1423" s="9"/>
      <c r="X1423" s="8"/>
      <c r="Y1423" s="9"/>
      <c r="Z1423" s="8"/>
    </row>
    <row r="1424" spans="22:26" x14ac:dyDescent="0.2">
      <c r="V1424" s="9"/>
      <c r="W1424" s="9"/>
      <c r="X1424" s="8"/>
      <c r="Y1424" s="9"/>
      <c r="Z1424" s="8"/>
    </row>
    <row r="1425" spans="22:26" x14ac:dyDescent="0.2">
      <c r="V1425" s="9"/>
      <c r="W1425" s="9"/>
      <c r="X1425" s="8"/>
      <c r="Y1425" s="9"/>
      <c r="Z1425" s="8"/>
    </row>
    <row r="1426" spans="22:26" x14ac:dyDescent="0.2">
      <c r="V1426" s="9"/>
      <c r="W1426" s="9"/>
      <c r="X1426" s="8"/>
      <c r="Y1426" s="9"/>
      <c r="Z1426" s="8"/>
    </row>
    <row r="1427" spans="22:26" x14ac:dyDescent="0.2">
      <c r="V1427" s="9"/>
      <c r="W1427" s="9"/>
      <c r="X1427" s="8"/>
      <c r="Y1427" s="9"/>
      <c r="Z1427" s="8"/>
    </row>
    <row r="1428" spans="22:26" x14ac:dyDescent="0.2">
      <c r="V1428" s="9"/>
      <c r="W1428" s="9"/>
      <c r="X1428" s="8"/>
      <c r="Y1428" s="9"/>
      <c r="Z1428" s="8"/>
    </row>
    <row r="1429" spans="22:26" x14ac:dyDescent="0.2">
      <c r="V1429" s="9"/>
      <c r="W1429" s="9"/>
      <c r="X1429" s="8"/>
      <c r="Y1429" s="9"/>
      <c r="Z1429" s="8"/>
    </row>
    <row r="1430" spans="22:26" x14ac:dyDescent="0.2">
      <c r="V1430" s="9"/>
      <c r="W1430" s="9"/>
      <c r="X1430" s="8"/>
      <c r="Y1430" s="9"/>
      <c r="Z1430" s="8"/>
    </row>
    <row r="1431" spans="22:26" x14ac:dyDescent="0.2">
      <c r="V1431" s="9"/>
      <c r="W1431" s="9"/>
      <c r="X1431" s="8"/>
      <c r="Y1431" s="9"/>
      <c r="Z1431" s="8"/>
    </row>
    <row r="1432" spans="22:26" x14ac:dyDescent="0.2">
      <c r="V1432" s="9"/>
      <c r="W1432" s="9"/>
      <c r="X1432" s="8"/>
      <c r="Y1432" s="9"/>
      <c r="Z1432" s="8"/>
    </row>
    <row r="1433" spans="22:26" x14ac:dyDescent="0.2">
      <c r="V1433" s="9"/>
      <c r="W1433" s="9"/>
      <c r="X1433" s="8"/>
      <c r="Y1433" s="9"/>
      <c r="Z1433" s="8"/>
    </row>
    <row r="1434" spans="22:26" x14ac:dyDescent="0.2">
      <c r="V1434" s="9"/>
      <c r="W1434" s="9"/>
      <c r="X1434" s="8"/>
      <c r="Y1434" s="9"/>
      <c r="Z1434" s="8"/>
    </row>
    <row r="1435" spans="22:26" x14ac:dyDescent="0.2">
      <c r="V1435" s="9"/>
      <c r="W1435" s="9"/>
      <c r="X1435" s="8"/>
      <c r="Y1435" s="9"/>
      <c r="Z1435" s="8"/>
    </row>
    <row r="1436" spans="22:26" x14ac:dyDescent="0.2">
      <c r="V1436" s="9"/>
      <c r="W1436" s="9"/>
      <c r="X1436" s="8"/>
      <c r="Y1436" s="9"/>
      <c r="Z1436" s="8"/>
    </row>
    <row r="1437" spans="22:26" x14ac:dyDescent="0.2">
      <c r="V1437" s="9"/>
      <c r="W1437" s="9"/>
      <c r="X1437" s="8"/>
      <c r="Y1437" s="9"/>
      <c r="Z1437" s="8"/>
    </row>
    <row r="1438" spans="22:26" x14ac:dyDescent="0.2">
      <c r="V1438" s="9"/>
      <c r="W1438" s="9"/>
      <c r="X1438" s="8"/>
      <c r="Y1438" s="9"/>
      <c r="Z1438" s="8"/>
    </row>
    <row r="1439" spans="22:26" x14ac:dyDescent="0.2">
      <c r="V1439" s="9"/>
      <c r="W1439" s="9"/>
      <c r="X1439" s="8"/>
      <c r="Y1439" s="9"/>
      <c r="Z1439" s="8"/>
    </row>
    <row r="1440" spans="22:26" x14ac:dyDescent="0.2">
      <c r="V1440" s="9"/>
      <c r="W1440" s="9"/>
      <c r="X1440" s="8"/>
      <c r="Y1440" s="9"/>
      <c r="Z1440" s="8"/>
    </row>
    <row r="1441" spans="22:26" x14ac:dyDescent="0.2">
      <c r="V1441" s="9"/>
      <c r="W1441" s="9"/>
      <c r="X1441" s="8"/>
      <c r="Y1441" s="9"/>
      <c r="Z1441" s="8"/>
    </row>
    <row r="1442" spans="22:26" x14ac:dyDescent="0.2">
      <c r="V1442" s="9"/>
      <c r="W1442" s="9"/>
      <c r="X1442" s="8"/>
      <c r="Y1442" s="9"/>
      <c r="Z1442" s="8"/>
    </row>
    <row r="1443" spans="22:26" x14ac:dyDescent="0.2">
      <c r="V1443" s="9"/>
      <c r="W1443" s="9"/>
      <c r="X1443" s="8"/>
      <c r="Y1443" s="9"/>
      <c r="Z1443" s="8"/>
    </row>
    <row r="1444" spans="22:26" x14ac:dyDescent="0.2">
      <c r="V1444" s="9"/>
      <c r="W1444" s="9"/>
      <c r="X1444" s="8"/>
      <c r="Y1444" s="9"/>
      <c r="Z1444" s="8"/>
    </row>
    <row r="1445" spans="22:26" x14ac:dyDescent="0.2">
      <c r="V1445" s="9"/>
      <c r="W1445" s="9"/>
      <c r="X1445" s="8"/>
      <c r="Y1445" s="9"/>
      <c r="Z1445" s="8"/>
    </row>
    <row r="1446" spans="22:26" x14ac:dyDescent="0.2">
      <c r="V1446" s="9"/>
      <c r="W1446" s="9"/>
      <c r="X1446" s="8"/>
      <c r="Y1446" s="9"/>
      <c r="Z1446" s="8"/>
    </row>
    <row r="1447" spans="22:26" x14ac:dyDescent="0.2">
      <c r="V1447" s="9"/>
      <c r="W1447" s="9"/>
      <c r="X1447" s="8"/>
      <c r="Y1447" s="9"/>
      <c r="Z1447" s="8"/>
    </row>
    <row r="1448" spans="22:26" x14ac:dyDescent="0.2">
      <c r="V1448" s="9"/>
      <c r="W1448" s="9"/>
      <c r="X1448" s="8"/>
      <c r="Y1448" s="9"/>
      <c r="Z1448" s="8"/>
    </row>
    <row r="1449" spans="22:26" x14ac:dyDescent="0.2">
      <c r="V1449" s="9"/>
      <c r="W1449" s="9"/>
      <c r="X1449" s="8"/>
      <c r="Y1449" s="9"/>
      <c r="Z1449" s="8"/>
    </row>
    <row r="1450" spans="22:26" x14ac:dyDescent="0.2">
      <c r="V1450" s="9"/>
      <c r="W1450" s="9"/>
      <c r="X1450" s="8"/>
      <c r="Y1450" s="9"/>
      <c r="Z1450" s="8"/>
    </row>
    <row r="1451" spans="22:26" x14ac:dyDescent="0.2">
      <c r="V1451" s="9"/>
      <c r="W1451" s="9"/>
      <c r="X1451" s="8"/>
      <c r="Y1451" s="9"/>
      <c r="Z1451" s="8"/>
    </row>
    <row r="1452" spans="22:26" x14ac:dyDescent="0.2">
      <c r="V1452" s="9"/>
      <c r="W1452" s="9"/>
      <c r="X1452" s="8"/>
      <c r="Y1452" s="9"/>
      <c r="Z1452" s="8"/>
    </row>
    <row r="1453" spans="22:26" x14ac:dyDescent="0.2">
      <c r="V1453" s="9"/>
      <c r="W1453" s="9"/>
      <c r="X1453" s="8"/>
      <c r="Y1453" s="9"/>
      <c r="Z1453" s="8"/>
    </row>
    <row r="1454" spans="22:26" x14ac:dyDescent="0.2">
      <c r="V1454" s="9"/>
      <c r="W1454" s="9"/>
      <c r="X1454" s="8"/>
      <c r="Y1454" s="9"/>
      <c r="Z1454" s="8"/>
    </row>
    <row r="1455" spans="22:26" x14ac:dyDescent="0.2">
      <c r="V1455" s="9"/>
      <c r="W1455" s="9"/>
      <c r="X1455" s="8"/>
      <c r="Y1455" s="9"/>
      <c r="Z1455" s="8"/>
    </row>
    <row r="1456" spans="22:26" x14ac:dyDescent="0.2">
      <c r="V1456" s="9"/>
      <c r="W1456" s="9"/>
      <c r="X1456" s="8"/>
      <c r="Y1456" s="9"/>
      <c r="Z1456" s="8"/>
    </row>
    <row r="1457" spans="22:26" x14ac:dyDescent="0.2">
      <c r="V1457" s="9"/>
      <c r="W1457" s="9"/>
      <c r="X1457" s="8"/>
      <c r="Y1457" s="9"/>
      <c r="Z1457" s="8"/>
    </row>
    <row r="1458" spans="22:26" x14ac:dyDescent="0.2">
      <c r="V1458" s="9"/>
      <c r="W1458" s="9"/>
      <c r="X1458" s="8"/>
      <c r="Y1458" s="9"/>
      <c r="Z1458" s="8"/>
    </row>
    <row r="1459" spans="22:26" x14ac:dyDescent="0.2">
      <c r="V1459" s="9"/>
      <c r="W1459" s="9"/>
      <c r="X1459" s="8"/>
      <c r="Y1459" s="9"/>
      <c r="Z1459" s="8"/>
    </row>
    <row r="1460" spans="22:26" x14ac:dyDescent="0.2">
      <c r="V1460" s="9"/>
      <c r="W1460" s="9"/>
      <c r="X1460" s="8"/>
      <c r="Y1460" s="9"/>
      <c r="Z1460" s="8"/>
    </row>
    <row r="1461" spans="22:26" x14ac:dyDescent="0.2">
      <c r="V1461" s="9"/>
      <c r="W1461" s="9"/>
      <c r="X1461" s="8"/>
      <c r="Y1461" s="9"/>
      <c r="Z1461" s="8"/>
    </row>
    <row r="1462" spans="22:26" x14ac:dyDescent="0.2">
      <c r="V1462" s="9"/>
      <c r="W1462" s="9"/>
      <c r="X1462" s="8"/>
      <c r="Y1462" s="9"/>
      <c r="Z1462" s="8"/>
    </row>
    <row r="1463" spans="22:26" x14ac:dyDescent="0.2">
      <c r="V1463" s="9"/>
      <c r="W1463" s="9"/>
      <c r="X1463" s="8"/>
      <c r="Y1463" s="9"/>
      <c r="Z1463" s="8"/>
    </row>
    <row r="1464" spans="22:26" x14ac:dyDescent="0.2">
      <c r="V1464" s="9"/>
      <c r="W1464" s="9"/>
      <c r="X1464" s="8"/>
      <c r="Y1464" s="9"/>
      <c r="Z1464" s="8"/>
    </row>
    <row r="1465" spans="22:26" x14ac:dyDescent="0.2">
      <c r="V1465" s="9"/>
      <c r="W1465" s="9"/>
      <c r="X1465" s="8"/>
      <c r="Y1465" s="9"/>
      <c r="Z1465" s="8"/>
    </row>
    <row r="1466" spans="22:26" x14ac:dyDescent="0.2">
      <c r="V1466" s="9"/>
      <c r="W1466" s="9"/>
      <c r="X1466" s="8"/>
      <c r="Y1466" s="9"/>
      <c r="Z1466" s="8"/>
    </row>
    <row r="1467" spans="22:26" x14ac:dyDescent="0.2">
      <c r="V1467" s="9"/>
      <c r="W1467" s="9"/>
      <c r="X1467" s="8"/>
      <c r="Y1467" s="9"/>
      <c r="Z1467" s="8"/>
    </row>
    <row r="1468" spans="22:26" x14ac:dyDescent="0.2">
      <c r="V1468" s="9"/>
      <c r="W1468" s="9"/>
      <c r="X1468" s="8"/>
      <c r="Y1468" s="9"/>
      <c r="Z1468" s="8"/>
    </row>
    <row r="1469" spans="22:26" x14ac:dyDescent="0.2">
      <c r="V1469" s="9"/>
      <c r="W1469" s="9"/>
      <c r="X1469" s="8"/>
      <c r="Y1469" s="9"/>
      <c r="Z1469" s="8"/>
    </row>
    <row r="1470" spans="22:26" x14ac:dyDescent="0.2">
      <c r="V1470" s="9"/>
      <c r="W1470" s="9"/>
      <c r="X1470" s="8"/>
      <c r="Y1470" s="9"/>
      <c r="Z1470" s="8"/>
    </row>
    <row r="1471" spans="22:26" x14ac:dyDescent="0.2">
      <c r="V1471" s="9"/>
      <c r="W1471" s="9"/>
      <c r="X1471" s="8"/>
      <c r="Y1471" s="9"/>
      <c r="Z1471" s="8"/>
    </row>
    <row r="1472" spans="22:26" x14ac:dyDescent="0.2">
      <c r="V1472" s="9"/>
      <c r="W1472" s="9"/>
      <c r="X1472" s="8"/>
      <c r="Y1472" s="9"/>
      <c r="Z1472" s="8"/>
    </row>
    <row r="1473" spans="22:26" x14ac:dyDescent="0.2">
      <c r="V1473" s="9"/>
      <c r="W1473" s="9"/>
      <c r="X1473" s="8"/>
      <c r="Y1473" s="9"/>
      <c r="Z1473" s="8"/>
    </row>
    <row r="1474" spans="22:26" x14ac:dyDescent="0.2">
      <c r="V1474" s="9"/>
      <c r="W1474" s="9"/>
      <c r="X1474" s="8"/>
      <c r="Y1474" s="9"/>
      <c r="Z1474" s="8"/>
    </row>
    <row r="1475" spans="22:26" x14ac:dyDescent="0.2">
      <c r="V1475" s="9"/>
      <c r="W1475" s="9"/>
      <c r="X1475" s="8"/>
      <c r="Y1475" s="9"/>
      <c r="Z1475" s="8"/>
    </row>
    <row r="1476" spans="22:26" x14ac:dyDescent="0.2">
      <c r="V1476" s="9"/>
      <c r="W1476" s="9"/>
      <c r="X1476" s="8"/>
      <c r="Y1476" s="9"/>
      <c r="Z1476" s="8"/>
    </row>
    <row r="1477" spans="22:26" x14ac:dyDescent="0.2">
      <c r="V1477" s="9"/>
      <c r="W1477" s="9"/>
      <c r="X1477" s="8"/>
      <c r="Y1477" s="9"/>
      <c r="Z1477" s="8"/>
    </row>
    <row r="1478" spans="22:26" x14ac:dyDescent="0.2">
      <c r="V1478" s="9"/>
      <c r="W1478" s="9"/>
      <c r="X1478" s="8"/>
      <c r="Y1478" s="9"/>
      <c r="Z1478" s="8"/>
    </row>
    <row r="1479" spans="22:26" x14ac:dyDescent="0.2">
      <c r="V1479" s="9"/>
      <c r="W1479" s="9"/>
      <c r="X1479" s="8"/>
      <c r="Y1479" s="9"/>
      <c r="Z1479" s="8"/>
    </row>
    <row r="1480" spans="22:26" x14ac:dyDescent="0.2">
      <c r="V1480" s="9"/>
      <c r="W1480" s="9"/>
      <c r="X1480" s="8"/>
      <c r="Y1480" s="9"/>
      <c r="Z1480" s="8"/>
    </row>
    <row r="1481" spans="22:26" x14ac:dyDescent="0.2">
      <c r="V1481" s="9"/>
      <c r="W1481" s="9"/>
      <c r="X1481" s="8"/>
      <c r="Y1481" s="9"/>
      <c r="Z1481" s="8"/>
    </row>
    <row r="1482" spans="22:26" x14ac:dyDescent="0.2">
      <c r="V1482" s="9"/>
      <c r="W1482" s="9"/>
      <c r="X1482" s="8"/>
      <c r="Y1482" s="9"/>
      <c r="Z1482" s="8"/>
    </row>
    <row r="1483" spans="22:26" x14ac:dyDescent="0.2">
      <c r="V1483" s="9"/>
      <c r="W1483" s="9"/>
      <c r="X1483" s="8"/>
      <c r="Y1483" s="9"/>
      <c r="Z1483" s="8"/>
    </row>
    <row r="1484" spans="22:26" x14ac:dyDescent="0.2">
      <c r="V1484" s="9"/>
      <c r="W1484" s="9"/>
      <c r="X1484" s="8"/>
      <c r="Y1484" s="9"/>
      <c r="Z1484" s="8"/>
    </row>
    <row r="1485" spans="22:26" x14ac:dyDescent="0.2">
      <c r="V1485" s="9"/>
      <c r="W1485" s="9"/>
      <c r="X1485" s="8"/>
      <c r="Y1485" s="9"/>
      <c r="Z1485" s="8"/>
    </row>
    <row r="1486" spans="22:26" x14ac:dyDescent="0.2">
      <c r="V1486" s="9"/>
      <c r="W1486" s="9"/>
      <c r="X1486" s="8"/>
      <c r="Y1486" s="9"/>
      <c r="Z1486" s="8"/>
    </row>
    <row r="1487" spans="22:26" x14ac:dyDescent="0.2">
      <c r="V1487" s="9"/>
      <c r="W1487" s="9"/>
      <c r="X1487" s="8"/>
      <c r="Y1487" s="9"/>
      <c r="Z1487" s="8"/>
    </row>
    <row r="1488" spans="22:26" x14ac:dyDescent="0.2">
      <c r="V1488" s="9"/>
      <c r="W1488" s="9"/>
      <c r="X1488" s="8"/>
      <c r="Y1488" s="9"/>
      <c r="Z1488" s="8"/>
    </row>
    <row r="1489" spans="22:26" x14ac:dyDescent="0.2">
      <c r="V1489" s="9"/>
      <c r="W1489" s="9"/>
      <c r="X1489" s="8"/>
      <c r="Y1489" s="9"/>
      <c r="Z1489" s="8"/>
    </row>
    <row r="1490" spans="22:26" x14ac:dyDescent="0.2">
      <c r="V1490" s="9"/>
      <c r="W1490" s="9"/>
      <c r="X1490" s="8"/>
      <c r="Y1490" s="9"/>
      <c r="Z1490" s="8"/>
    </row>
    <row r="1491" spans="22:26" x14ac:dyDescent="0.2">
      <c r="V1491" s="9"/>
      <c r="W1491" s="9"/>
      <c r="X1491" s="8"/>
      <c r="Y1491" s="9"/>
      <c r="Z1491" s="8"/>
    </row>
    <row r="1492" spans="22:26" x14ac:dyDescent="0.2">
      <c r="V1492" s="9"/>
      <c r="W1492" s="9"/>
      <c r="X1492" s="8"/>
      <c r="Y1492" s="9"/>
      <c r="Z1492" s="8"/>
    </row>
    <row r="1493" spans="22:26" x14ac:dyDescent="0.2">
      <c r="V1493" s="9"/>
      <c r="W1493" s="9"/>
      <c r="X1493" s="8"/>
      <c r="Y1493" s="9"/>
      <c r="Z1493" s="8"/>
    </row>
    <row r="1494" spans="22:26" x14ac:dyDescent="0.2">
      <c r="V1494" s="9"/>
      <c r="W1494" s="9"/>
      <c r="X1494" s="8"/>
      <c r="Y1494" s="9"/>
      <c r="Z1494" s="8"/>
    </row>
    <row r="1495" spans="22:26" x14ac:dyDescent="0.2">
      <c r="V1495" s="9"/>
      <c r="W1495" s="9"/>
      <c r="X1495" s="8"/>
      <c r="Y1495" s="9"/>
      <c r="Z1495" s="8"/>
    </row>
    <row r="1496" spans="22:26" x14ac:dyDescent="0.2">
      <c r="V1496" s="9"/>
      <c r="W1496" s="9"/>
      <c r="X1496" s="8"/>
      <c r="Y1496" s="9"/>
      <c r="Z1496" s="8"/>
    </row>
    <row r="1497" spans="22:26" x14ac:dyDescent="0.2">
      <c r="V1497" s="9"/>
      <c r="W1497" s="9"/>
      <c r="X1497" s="8"/>
      <c r="Y1497" s="9"/>
      <c r="Z1497" s="8"/>
    </row>
    <row r="1498" spans="22:26" x14ac:dyDescent="0.2">
      <c r="V1498" s="9"/>
      <c r="W1498" s="9"/>
      <c r="X1498" s="8"/>
      <c r="Y1498" s="9"/>
      <c r="Z1498" s="8"/>
    </row>
    <row r="1499" spans="22:26" x14ac:dyDescent="0.2">
      <c r="V1499" s="9"/>
      <c r="W1499" s="9"/>
      <c r="X1499" s="8"/>
      <c r="Y1499" s="9"/>
      <c r="Z1499" s="8"/>
    </row>
    <row r="1500" spans="22:26" x14ac:dyDescent="0.2">
      <c r="V1500" s="9"/>
      <c r="W1500" s="9"/>
      <c r="X1500" s="8"/>
      <c r="Y1500" s="9"/>
      <c r="Z1500" s="8"/>
    </row>
    <row r="1501" spans="22:26" x14ac:dyDescent="0.2">
      <c r="V1501" s="9"/>
      <c r="W1501" s="9"/>
      <c r="X1501" s="8"/>
      <c r="Y1501" s="9"/>
      <c r="Z1501" s="8"/>
    </row>
    <row r="1502" spans="22:26" x14ac:dyDescent="0.2">
      <c r="V1502" s="9"/>
      <c r="W1502" s="9"/>
      <c r="X1502" s="8"/>
      <c r="Y1502" s="9"/>
      <c r="Z1502" s="8"/>
    </row>
    <row r="1503" spans="22:26" x14ac:dyDescent="0.2">
      <c r="V1503" s="9"/>
      <c r="W1503" s="9"/>
      <c r="X1503" s="8"/>
      <c r="Y1503" s="9"/>
      <c r="Z1503" s="8"/>
    </row>
    <row r="1504" spans="22:26" x14ac:dyDescent="0.2">
      <c r="V1504" s="9"/>
      <c r="W1504" s="9"/>
      <c r="X1504" s="8"/>
      <c r="Y1504" s="9"/>
      <c r="Z1504" s="8"/>
    </row>
    <row r="1505" spans="22:26" x14ac:dyDescent="0.2">
      <c r="V1505" s="9"/>
      <c r="W1505" s="9"/>
      <c r="X1505" s="8"/>
      <c r="Y1505" s="9"/>
      <c r="Z1505" s="8"/>
    </row>
    <row r="1506" spans="22:26" x14ac:dyDescent="0.2">
      <c r="V1506" s="9"/>
      <c r="W1506" s="9"/>
      <c r="X1506" s="8"/>
      <c r="Y1506" s="9"/>
      <c r="Z1506" s="8"/>
    </row>
    <row r="1507" spans="22:26" x14ac:dyDescent="0.2">
      <c r="V1507" s="9"/>
      <c r="W1507" s="9"/>
      <c r="X1507" s="8"/>
      <c r="Y1507" s="9"/>
      <c r="Z1507" s="8"/>
    </row>
    <row r="1508" spans="22:26" x14ac:dyDescent="0.2">
      <c r="V1508" s="9"/>
      <c r="W1508" s="9"/>
      <c r="X1508" s="8"/>
      <c r="Y1508" s="9"/>
      <c r="Z1508" s="8"/>
    </row>
    <row r="1509" spans="22:26" x14ac:dyDescent="0.2">
      <c r="V1509" s="9"/>
      <c r="W1509" s="9"/>
      <c r="X1509" s="8"/>
      <c r="Y1509" s="9"/>
      <c r="Z1509" s="8"/>
    </row>
    <row r="1510" spans="22:26" x14ac:dyDescent="0.2">
      <c r="V1510" s="9"/>
      <c r="W1510" s="9"/>
      <c r="X1510" s="8"/>
      <c r="Y1510" s="9"/>
      <c r="Z1510" s="8"/>
    </row>
  </sheetData>
  <mergeCells count="15">
    <mergeCell ref="V2:Z2"/>
    <mergeCell ref="W153:Y153"/>
    <mergeCell ref="W160:Y160"/>
    <mergeCell ref="W165:Y165"/>
    <mergeCell ref="W173:Y173"/>
    <mergeCell ref="V3:AX3"/>
    <mergeCell ref="W200:Y200"/>
    <mergeCell ref="AV20:AX20"/>
    <mergeCell ref="AV21:AX21"/>
    <mergeCell ref="AV22:AX22"/>
    <mergeCell ref="W177:Y177"/>
    <mergeCell ref="W180:Y180"/>
    <mergeCell ref="W186:Y186"/>
    <mergeCell ref="W191:Y191"/>
    <mergeCell ref="W196:Y196"/>
  </mergeCells>
  <pageMargins left="0.59055118110236227" right="0.17" top="0" bottom="0.39370078740157483" header="0.19685039370078741" footer="0.31496062992125984"/>
  <pageSetup paperSize="9" scale="82" fitToHeight="0" orientation="portrait" r:id="rId2"/>
  <rowBreaks count="1" manualBreakCount="1">
    <brk id="73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494"/>
  <sheetViews>
    <sheetView topLeftCell="V1" workbookViewId="0">
      <selection activeCell="Y134" sqref="Y134"/>
    </sheetView>
  </sheetViews>
  <sheetFormatPr baseColWidth="10" defaultRowHeight="12.75" x14ac:dyDescent="0.2"/>
  <cols>
    <col min="1" max="15" width="5.42578125" style="1" hidden="1" customWidth="1"/>
    <col min="16" max="16" width="9" style="1" hidden="1" customWidth="1"/>
    <col min="17" max="17" width="3.140625" style="1" hidden="1" customWidth="1"/>
    <col min="18" max="18" width="3.7109375" style="1" hidden="1" customWidth="1"/>
    <col min="19" max="20" width="3.5703125" style="1" hidden="1" customWidth="1"/>
    <col min="21" max="21" width="0" style="1" hidden="1" customWidth="1"/>
    <col min="22" max="22" width="4.140625" bestFit="1" customWidth="1"/>
    <col min="23" max="23" width="32" bestFit="1" customWidth="1"/>
    <col min="24" max="24" width="3.85546875" style="1" bestFit="1" customWidth="1"/>
    <col min="25" max="25" width="37.140625" customWidth="1"/>
    <col min="26" max="26" width="4" style="1" bestFit="1" customWidth="1"/>
    <col min="27" max="27" width="0" style="1" hidden="1" customWidth="1"/>
    <col min="28" max="28" width="3.140625" style="1" hidden="1" customWidth="1"/>
    <col min="29" max="29" width="3.7109375" style="1" hidden="1" customWidth="1"/>
    <col min="30" max="31" width="3.5703125" style="1" hidden="1" customWidth="1"/>
    <col min="32" max="46" width="5.42578125" style="1" hidden="1" customWidth="1"/>
    <col min="47" max="47" width="4" customWidth="1"/>
    <col min="48" max="48" width="3.5703125" bestFit="1" customWidth="1"/>
    <col min="49" max="49" width="3.5703125" hidden="1" customWidth="1"/>
    <col min="50" max="50" width="31.85546875" customWidth="1"/>
    <col min="51" max="52" width="6.28515625" hidden="1" customWidth="1"/>
    <col min="53" max="53" width="4.7109375" hidden="1" customWidth="1"/>
    <col min="54" max="54" width="3.28515625" hidden="1" customWidth="1"/>
    <col min="55" max="55" width="3.85546875" hidden="1" customWidth="1"/>
    <col min="56" max="58" width="3.5703125" hidden="1" customWidth="1"/>
    <col min="59" max="59" width="4" hidden="1" customWidth="1"/>
    <col min="60" max="60" width="4.140625" hidden="1" customWidth="1"/>
    <col min="61" max="61" width="6.5703125" hidden="1" customWidth="1"/>
    <col min="62" max="62" width="32" hidden="1" customWidth="1"/>
    <col min="63" max="63" width="6.28515625" hidden="1" customWidth="1"/>
    <col min="64" max="64" width="3.85546875" hidden="1" customWidth="1"/>
    <col min="65" max="65" width="4.28515625" hidden="1" customWidth="1"/>
    <col min="66" max="68" width="4.140625" hidden="1" customWidth="1"/>
    <col min="69" max="69" width="4.42578125" hidden="1" customWidth="1"/>
    <col min="70" max="70" width="4.5703125" hidden="1" customWidth="1"/>
  </cols>
  <sheetData>
    <row r="1" spans="1:70" ht="18.75" x14ac:dyDescent="0.25">
      <c r="V1" s="45" t="s">
        <v>34</v>
      </c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</row>
    <row r="2" spans="1:70" ht="66" customHeight="1" x14ac:dyDescent="0.2">
      <c r="V2" s="62" t="s">
        <v>35</v>
      </c>
      <c r="W2" s="63"/>
      <c r="X2" s="63"/>
      <c r="Y2" s="63"/>
      <c r="Z2" s="63"/>
      <c r="AV2" s="1"/>
      <c r="AW2" s="1"/>
    </row>
    <row r="3" spans="1:70" x14ac:dyDescent="0.2">
      <c r="V3" s="1"/>
      <c r="AV3" s="1"/>
      <c r="AW3" s="1"/>
      <c r="BJ3" s="18"/>
      <c r="BK3" s="21" t="s">
        <v>49</v>
      </c>
      <c r="BL3" s="19"/>
      <c r="BM3" s="19"/>
      <c r="BN3" s="19"/>
      <c r="BO3" s="19"/>
      <c r="BP3" s="19"/>
      <c r="BQ3" s="19"/>
      <c r="BR3" s="20"/>
    </row>
    <row r="4" spans="1:70" x14ac:dyDescent="0.2">
      <c r="V4" s="14"/>
      <c r="W4" s="12" t="s">
        <v>3</v>
      </c>
      <c r="X4" s="13"/>
      <c r="Y4" s="40">
        <v>45172</v>
      </c>
      <c r="Z4" s="44"/>
      <c r="AV4" s="39" t="s">
        <v>0</v>
      </c>
      <c r="AW4" s="39" t="s">
        <v>43</v>
      </c>
      <c r="AX4" s="39" t="s">
        <v>6</v>
      </c>
      <c r="AY4" s="39" t="s">
        <v>88</v>
      </c>
      <c r="AZ4" s="39" t="s">
        <v>89</v>
      </c>
      <c r="BA4" s="11" t="s">
        <v>44</v>
      </c>
      <c r="BB4" s="11" t="s">
        <v>38</v>
      </c>
      <c r="BC4" s="11" t="s">
        <v>39</v>
      </c>
      <c r="BD4" s="11" t="s">
        <v>40</v>
      </c>
      <c r="BE4" s="11" t="s">
        <v>41</v>
      </c>
      <c r="BF4" s="11" t="s">
        <v>45</v>
      </c>
      <c r="BG4" s="11" t="s">
        <v>46</v>
      </c>
      <c r="BH4" s="17" t="s">
        <v>47</v>
      </c>
      <c r="BJ4" s="33" t="s">
        <v>6</v>
      </c>
      <c r="BK4" s="34" t="s">
        <v>52</v>
      </c>
      <c r="BL4" s="35" t="s">
        <v>50</v>
      </c>
      <c r="BM4" s="35" t="s">
        <v>51</v>
      </c>
      <c r="BN4" s="35" t="s">
        <v>53</v>
      </c>
      <c r="BO4" s="35" t="s">
        <v>54</v>
      </c>
      <c r="BP4" s="35" t="s">
        <v>55</v>
      </c>
      <c r="BQ4" s="35" t="s">
        <v>56</v>
      </c>
      <c r="BR4" s="36" t="s">
        <v>57</v>
      </c>
    </row>
    <row r="5" spans="1:70" x14ac:dyDescent="0.2">
      <c r="A5" s="1" t="s">
        <v>36</v>
      </c>
      <c r="B5" s="1" t="s">
        <v>36</v>
      </c>
      <c r="C5" s="1" t="s">
        <v>36</v>
      </c>
      <c r="D5" s="1" t="s">
        <v>36</v>
      </c>
      <c r="E5" s="1" t="s">
        <v>36</v>
      </c>
      <c r="F5" s="1" t="s">
        <v>36</v>
      </c>
      <c r="G5" s="1" t="s">
        <v>36</v>
      </c>
      <c r="H5" s="1" t="s">
        <v>36</v>
      </c>
      <c r="I5" s="1" t="s">
        <v>36</v>
      </c>
      <c r="J5" s="1" t="s">
        <v>36</v>
      </c>
      <c r="K5" s="1" t="s">
        <v>36</v>
      </c>
      <c r="L5" s="1" t="s">
        <v>36</v>
      </c>
      <c r="M5" s="1" t="s">
        <v>36</v>
      </c>
      <c r="N5" s="1" t="s">
        <v>36</v>
      </c>
      <c r="O5" s="1" t="s">
        <v>36</v>
      </c>
      <c r="P5" s="1" t="s">
        <v>37</v>
      </c>
      <c r="Q5" s="1" t="s">
        <v>38</v>
      </c>
      <c r="R5" s="1" t="s">
        <v>39</v>
      </c>
      <c r="S5" s="1" t="s">
        <v>40</v>
      </c>
      <c r="T5" s="1" t="s">
        <v>41</v>
      </c>
      <c r="U5" s="16" t="s">
        <v>42</v>
      </c>
      <c r="V5" s="39" t="s">
        <v>0</v>
      </c>
      <c r="W5" s="39" t="s">
        <v>1</v>
      </c>
      <c r="X5" s="37" t="s">
        <v>7</v>
      </c>
      <c r="Y5" s="39" t="s">
        <v>2</v>
      </c>
      <c r="Z5" s="39" t="s">
        <v>0</v>
      </c>
      <c r="AA5" s="16" t="s">
        <v>42</v>
      </c>
      <c r="AB5" s="1" t="s">
        <v>38</v>
      </c>
      <c r="AC5" s="1" t="s">
        <v>39</v>
      </c>
      <c r="AD5" s="1" t="s">
        <v>40</v>
      </c>
      <c r="AE5" s="1" t="s">
        <v>41</v>
      </c>
      <c r="AF5" s="1" t="s">
        <v>36</v>
      </c>
      <c r="AG5" s="1" t="s">
        <v>36</v>
      </c>
      <c r="AH5" s="1" t="s">
        <v>36</v>
      </c>
      <c r="AI5" s="1" t="s">
        <v>36</v>
      </c>
      <c r="AJ5" s="1" t="s">
        <v>36</v>
      </c>
      <c r="AK5" s="1" t="s">
        <v>36</v>
      </c>
      <c r="AL5" s="1" t="s">
        <v>36</v>
      </c>
      <c r="AM5" s="1" t="s">
        <v>36</v>
      </c>
      <c r="AN5" s="1" t="s">
        <v>36</v>
      </c>
      <c r="AO5" s="1" t="s">
        <v>36</v>
      </c>
      <c r="AP5" s="1" t="s">
        <v>36</v>
      </c>
      <c r="AQ5" s="1" t="s">
        <v>36</v>
      </c>
      <c r="AR5" s="1" t="s">
        <v>36</v>
      </c>
      <c r="AS5" s="1" t="s">
        <v>36</v>
      </c>
      <c r="AT5" s="1" t="s">
        <v>36</v>
      </c>
      <c r="AV5" s="4">
        <v>1</v>
      </c>
      <c r="AW5" s="15">
        <v>39</v>
      </c>
      <c r="AX5" s="3" t="str">
        <f>INDEX(tclubes[],MATCH(AW5,tclubes[codigo],0),2)</f>
        <v>JUV. UNIDA PTA. DEL AGUA</v>
      </c>
      <c r="AY5" s="4">
        <f t="shared" ref="AY5:AY18" si="0">COUNTIFS(V:V,AV5,Z:Z,"&lt;&gt;"&amp;$AV$18)</f>
        <v>6</v>
      </c>
      <c r="AZ5" s="4">
        <f t="shared" ref="AZ5:AZ18" si="1">COUNTIFS(Z:Z,AV5,V:V,"&lt;&gt;"&amp;$AV$18)</f>
        <v>7</v>
      </c>
      <c r="BA5" s="11">
        <f t="shared" ref="BA5:BA14" si="2">BC5*3+BD5</f>
        <v>0</v>
      </c>
      <c r="BB5" s="11">
        <f t="shared" ref="BB5:BB18" si="3">SUMIF(V:V,AV5,P:P)+SUMIF(Z:Z,AV5,P:P)</f>
        <v>0</v>
      </c>
      <c r="BC5" s="11">
        <f t="shared" ref="BC5:BC18" si="4">SUMIF(V:V,AV5,R:R)+SUMIF(Z:Z,AV5,AC:AC)</f>
        <v>0</v>
      </c>
      <c r="BD5" s="11">
        <f t="shared" ref="BD5:BD18" si="5">SUMIF(V:V,AV5,S:S)+SUMIF(Z:Z,AV5,AD:AD)</f>
        <v>0</v>
      </c>
      <c r="BE5" s="11">
        <f t="shared" ref="BE5:BE18" si="6">SUMIF(V:V,AV5,T:T)+SUMIF(Z:Z,AV5,AE:AE)</f>
        <v>0</v>
      </c>
      <c r="BF5" s="11">
        <f t="shared" ref="BF5:BF18" si="7">SUMIF(V:V,AV5,U:U)+SUMIF(Z:Z,AV5,AA:AA)</f>
        <v>0</v>
      </c>
      <c r="BG5" s="11">
        <f t="shared" ref="BG5:BG18" si="8">SUMIF(V:V,AV5,AA:AA)+SUMIF(Z:Z,AV5,U:U)</f>
        <v>0</v>
      </c>
      <c r="BH5" s="11">
        <f t="shared" ref="BH5:BH14" si="9">BF5-BG5</f>
        <v>0</v>
      </c>
      <c r="BJ5" s="18" t="s">
        <v>27</v>
      </c>
      <c r="BK5" s="23">
        <v>0</v>
      </c>
      <c r="BL5" s="24">
        <v>0</v>
      </c>
      <c r="BM5" s="24">
        <v>0</v>
      </c>
      <c r="BN5" s="24">
        <v>0</v>
      </c>
      <c r="BO5" s="24">
        <v>0</v>
      </c>
      <c r="BP5" s="24">
        <v>0</v>
      </c>
      <c r="BQ5" s="24">
        <v>0</v>
      </c>
      <c r="BR5" s="25">
        <v>0</v>
      </c>
    </row>
    <row r="6" spans="1:70" x14ac:dyDescent="0.2">
      <c r="P6" s="1" t="str">
        <f t="shared" ref="P6:P11" si="10">IF(AND(Q6=1,AB6=1),1,"")</f>
        <v/>
      </c>
      <c r="Q6" s="1">
        <f t="shared" ref="Q6:Q11" si="11">IF(U6&lt;&gt;"",1,0)</f>
        <v>0</v>
      </c>
      <c r="R6" s="1">
        <f t="shared" ref="R6:R11" si="12">IF(P6=1,IF(U6&gt;AA6,1,0),0)</f>
        <v>0</v>
      </c>
      <c r="S6" s="1">
        <f t="shared" ref="S6:S11" si="13">IF(P6=1,IF(U6=AA6,1,0),0)</f>
        <v>0</v>
      </c>
      <c r="T6" s="1">
        <f t="shared" ref="T6:T11" si="14">IF(P6=1,IF(U6&lt;AA6,1,0),0)</f>
        <v>0</v>
      </c>
      <c r="U6" s="1" t="str">
        <f t="shared" ref="U6:U11" si="15">IF(COUNT(A6:O6)&gt;0,COUNT(A6:O6),"")</f>
        <v/>
      </c>
      <c r="V6" s="4">
        <v>14</v>
      </c>
      <c r="W6" s="3" t="str">
        <f t="shared" ref="W6:W12" si="16">LOOKUP(V6,$AV$5:$AX$18,$AX$5:$AX$18)</f>
        <v>LIBRE</v>
      </c>
      <c r="X6" s="4" t="s">
        <v>7</v>
      </c>
      <c r="Y6" s="3" t="str">
        <f t="shared" ref="Y6:Y12" si="17">LOOKUP(Z6,$AV$5:$AX$18,$AX$5:$AX$18)</f>
        <v>ATL. TALLERES</v>
      </c>
      <c r="Z6" s="4">
        <v>13</v>
      </c>
      <c r="AA6" s="1" t="str">
        <f t="shared" ref="AA6:AA11" si="18">IF(COUNT(AF6:AT6)&gt;0,COUNT(AF6:AT6),"")</f>
        <v/>
      </c>
      <c r="AB6" s="1">
        <f t="shared" ref="AB6:AB12" si="19">IF(AA6&lt;&gt;"",1,0)</f>
        <v>0</v>
      </c>
      <c r="AC6" s="1">
        <f t="shared" ref="AC6:AC11" si="20">IF(P6=1,IF(AA6&gt;U6,1,0),0)</f>
        <v>0</v>
      </c>
      <c r="AD6" s="1">
        <f t="shared" ref="AD6:AD11" si="21">IF(P6=1,IF(AA6=U6,1,0),0)</f>
        <v>0</v>
      </c>
      <c r="AE6" s="1">
        <f t="shared" ref="AE6:AE11" si="22">IF(P6=1,IF(AA6&lt;U6,1,0),0)</f>
        <v>0</v>
      </c>
      <c r="AV6" s="4">
        <v>2</v>
      </c>
      <c r="AW6" s="15">
        <v>5</v>
      </c>
      <c r="AX6" s="3" t="str">
        <f>INDEX(tclubes[],MATCH(AW6,tclubes[codigo],0),2)</f>
        <v>ATL. RIO TERCERO</v>
      </c>
      <c r="AY6" s="4">
        <f t="shared" si="0"/>
        <v>6</v>
      </c>
      <c r="AZ6" s="4">
        <f t="shared" si="1"/>
        <v>7</v>
      </c>
      <c r="BA6" s="11">
        <f t="shared" si="2"/>
        <v>0</v>
      </c>
      <c r="BB6" s="11">
        <f t="shared" si="3"/>
        <v>0</v>
      </c>
      <c r="BC6" s="11">
        <f t="shared" si="4"/>
        <v>0</v>
      </c>
      <c r="BD6" s="11">
        <f t="shared" si="5"/>
        <v>0</v>
      </c>
      <c r="BE6" s="11">
        <f t="shared" si="6"/>
        <v>0</v>
      </c>
      <c r="BF6" s="11">
        <f t="shared" si="7"/>
        <v>0</v>
      </c>
      <c r="BG6" s="11">
        <f t="shared" si="8"/>
        <v>0</v>
      </c>
      <c r="BH6" s="11">
        <f t="shared" si="9"/>
        <v>0</v>
      </c>
      <c r="BJ6" s="22" t="s">
        <v>31</v>
      </c>
      <c r="BK6" s="26">
        <v>0</v>
      </c>
      <c r="BL6" s="27">
        <v>0</v>
      </c>
      <c r="BM6" s="27">
        <v>0</v>
      </c>
      <c r="BN6" s="27">
        <v>0</v>
      </c>
      <c r="BO6" s="27">
        <v>0</v>
      </c>
      <c r="BP6" s="27">
        <v>0</v>
      </c>
      <c r="BQ6" s="27">
        <v>0</v>
      </c>
      <c r="BR6" s="28">
        <v>0</v>
      </c>
    </row>
    <row r="7" spans="1:70" x14ac:dyDescent="0.2">
      <c r="P7" s="1" t="str">
        <f t="shared" si="10"/>
        <v/>
      </c>
      <c r="Q7" s="1">
        <f t="shared" si="11"/>
        <v>0</v>
      </c>
      <c r="R7" s="1">
        <f t="shared" si="12"/>
        <v>0</v>
      </c>
      <c r="S7" s="1">
        <f t="shared" si="13"/>
        <v>0</v>
      </c>
      <c r="T7" s="1">
        <f t="shared" si="14"/>
        <v>0</v>
      </c>
      <c r="U7" s="1" t="str">
        <f t="shared" si="15"/>
        <v/>
      </c>
      <c r="V7" s="4">
        <v>1</v>
      </c>
      <c r="W7" s="3" t="str">
        <f t="shared" si="16"/>
        <v>JUV. UNIDA PTA. DEL AGUA</v>
      </c>
      <c r="X7" s="5" t="s">
        <v>7</v>
      </c>
      <c r="Y7" s="3" t="str">
        <f t="shared" si="17"/>
        <v>JUVENTUD ALIANZA</v>
      </c>
      <c r="Z7" s="4">
        <v>12</v>
      </c>
      <c r="AA7" s="1" t="str">
        <f t="shared" si="18"/>
        <v/>
      </c>
      <c r="AB7" s="1">
        <f t="shared" si="19"/>
        <v>0</v>
      </c>
      <c r="AC7" s="1">
        <f t="shared" si="20"/>
        <v>0</v>
      </c>
      <c r="AD7" s="1">
        <f t="shared" si="21"/>
        <v>0</v>
      </c>
      <c r="AE7" s="1">
        <f t="shared" si="22"/>
        <v>0</v>
      </c>
      <c r="AV7" s="4">
        <v>3</v>
      </c>
      <c r="AW7" s="15">
        <v>16</v>
      </c>
      <c r="AX7" s="3" t="str">
        <f>INDEX(tclubes[],MATCH(AW7,tclubes[codigo],0),2)</f>
        <v>N. FITZ SIMON</v>
      </c>
      <c r="AY7" s="4">
        <f t="shared" si="0"/>
        <v>6</v>
      </c>
      <c r="AZ7" s="4">
        <f t="shared" si="1"/>
        <v>6</v>
      </c>
      <c r="BA7" s="11">
        <f t="shared" si="2"/>
        <v>0</v>
      </c>
      <c r="BB7" s="11">
        <f t="shared" si="3"/>
        <v>0</v>
      </c>
      <c r="BC7" s="11">
        <f t="shared" si="4"/>
        <v>0</v>
      </c>
      <c r="BD7" s="11">
        <f t="shared" si="5"/>
        <v>0</v>
      </c>
      <c r="BE7" s="11">
        <f t="shared" si="6"/>
        <v>0</v>
      </c>
      <c r="BF7" s="11">
        <f t="shared" si="7"/>
        <v>0</v>
      </c>
      <c r="BG7" s="11">
        <f t="shared" si="8"/>
        <v>0</v>
      </c>
      <c r="BH7" s="11">
        <f t="shared" si="9"/>
        <v>0</v>
      </c>
      <c r="BJ7" s="22" t="s">
        <v>29</v>
      </c>
      <c r="BK7" s="26">
        <v>0</v>
      </c>
      <c r="BL7" s="27">
        <v>0</v>
      </c>
      <c r="BM7" s="27">
        <v>0</v>
      </c>
      <c r="BN7" s="27">
        <v>0</v>
      </c>
      <c r="BO7" s="27">
        <v>0</v>
      </c>
      <c r="BP7" s="27">
        <v>0</v>
      </c>
      <c r="BQ7" s="27">
        <v>0</v>
      </c>
      <c r="BR7" s="28">
        <v>0</v>
      </c>
    </row>
    <row r="8" spans="1:70" x14ac:dyDescent="0.2">
      <c r="P8" s="1" t="str">
        <f t="shared" si="10"/>
        <v/>
      </c>
      <c r="Q8" s="1">
        <f t="shared" si="11"/>
        <v>0</v>
      </c>
      <c r="R8" s="1">
        <f t="shared" si="12"/>
        <v>0</v>
      </c>
      <c r="S8" s="1">
        <f t="shared" si="13"/>
        <v>0</v>
      </c>
      <c r="T8" s="1">
        <f t="shared" si="14"/>
        <v>0</v>
      </c>
      <c r="U8" s="1" t="str">
        <f t="shared" si="15"/>
        <v/>
      </c>
      <c r="V8" s="4">
        <v>2</v>
      </c>
      <c r="W8" s="3" t="str">
        <f t="shared" si="16"/>
        <v>ATL. RIO TERCERO</v>
      </c>
      <c r="X8" s="4" t="s">
        <v>7</v>
      </c>
      <c r="Y8" s="3" t="str">
        <f t="shared" si="17"/>
        <v>S. Y D. VILLA G. BELGRANO</v>
      </c>
      <c r="Z8" s="4">
        <v>11</v>
      </c>
      <c r="AA8" s="1" t="str">
        <f t="shared" si="18"/>
        <v/>
      </c>
      <c r="AB8" s="1">
        <f t="shared" si="19"/>
        <v>0</v>
      </c>
      <c r="AC8" s="1">
        <f t="shared" si="20"/>
        <v>0</v>
      </c>
      <c r="AD8" s="1">
        <f t="shared" si="21"/>
        <v>0</v>
      </c>
      <c r="AE8" s="1">
        <f t="shared" si="22"/>
        <v>0</v>
      </c>
      <c r="AV8" s="4">
        <v>4</v>
      </c>
      <c r="AW8" s="15">
        <v>11</v>
      </c>
      <c r="AX8" s="3" t="str">
        <f>INDEX(tclubes[],MATCH(AW8,tclubes[codigo],0),2)</f>
        <v>DEP. ITALIANO</v>
      </c>
      <c r="AY8" s="4">
        <f t="shared" si="0"/>
        <v>6</v>
      </c>
      <c r="AZ8" s="4">
        <f t="shared" si="1"/>
        <v>6</v>
      </c>
      <c r="BA8" s="11">
        <f t="shared" si="2"/>
        <v>0</v>
      </c>
      <c r="BB8" s="11">
        <f t="shared" si="3"/>
        <v>0</v>
      </c>
      <c r="BC8" s="11">
        <f t="shared" si="4"/>
        <v>0</v>
      </c>
      <c r="BD8" s="11">
        <f t="shared" si="5"/>
        <v>0</v>
      </c>
      <c r="BE8" s="11">
        <f t="shared" si="6"/>
        <v>0</v>
      </c>
      <c r="BF8" s="11">
        <f t="shared" si="7"/>
        <v>0</v>
      </c>
      <c r="BG8" s="11">
        <f t="shared" si="8"/>
        <v>0</v>
      </c>
      <c r="BH8" s="11">
        <f t="shared" si="9"/>
        <v>0</v>
      </c>
      <c r="BJ8" s="22" t="s">
        <v>21</v>
      </c>
      <c r="BK8" s="26">
        <v>0</v>
      </c>
      <c r="BL8" s="27">
        <v>0</v>
      </c>
      <c r="BM8" s="27">
        <v>0</v>
      </c>
      <c r="BN8" s="27">
        <v>0</v>
      </c>
      <c r="BO8" s="27">
        <v>0</v>
      </c>
      <c r="BP8" s="27">
        <v>0</v>
      </c>
      <c r="BQ8" s="27">
        <v>0</v>
      </c>
      <c r="BR8" s="28">
        <v>0</v>
      </c>
    </row>
    <row r="9" spans="1:70" x14ac:dyDescent="0.2">
      <c r="P9" s="1" t="str">
        <f t="shared" si="10"/>
        <v/>
      </c>
      <c r="Q9" s="1">
        <f t="shared" si="11"/>
        <v>0</v>
      </c>
      <c r="R9" s="1">
        <f t="shared" si="12"/>
        <v>0</v>
      </c>
      <c r="S9" s="1">
        <f t="shared" si="13"/>
        <v>0</v>
      </c>
      <c r="T9" s="1">
        <f t="shared" si="14"/>
        <v>0</v>
      </c>
      <c r="U9" s="1" t="str">
        <f t="shared" si="15"/>
        <v/>
      </c>
      <c r="V9" s="4">
        <v>3</v>
      </c>
      <c r="W9" s="3" t="str">
        <f t="shared" si="16"/>
        <v>N. FITZ SIMON</v>
      </c>
      <c r="X9" s="4" t="s">
        <v>7</v>
      </c>
      <c r="Y9" s="3" t="str">
        <f t="shared" si="17"/>
        <v>D. Y B. V. DEL DIQUE</v>
      </c>
      <c r="Z9" s="4">
        <v>10</v>
      </c>
      <c r="AA9" s="1" t="str">
        <f t="shared" si="18"/>
        <v/>
      </c>
      <c r="AB9" s="1">
        <f t="shared" si="19"/>
        <v>0</v>
      </c>
      <c r="AC9" s="1">
        <f t="shared" si="20"/>
        <v>0</v>
      </c>
      <c r="AD9" s="1">
        <f t="shared" si="21"/>
        <v>0</v>
      </c>
      <c r="AE9" s="1">
        <f t="shared" si="22"/>
        <v>0</v>
      </c>
      <c r="AV9" s="4">
        <v>5</v>
      </c>
      <c r="AW9" s="15">
        <v>24</v>
      </c>
      <c r="AX9" s="3" t="str">
        <f>INDEX(tclubes[],MATCH(AW9,tclubes[codigo],0),2)</f>
        <v>U.D.C.I.S.A.</v>
      </c>
      <c r="AY9" s="4">
        <f t="shared" si="0"/>
        <v>6</v>
      </c>
      <c r="AZ9" s="4">
        <f t="shared" si="1"/>
        <v>6</v>
      </c>
      <c r="BA9" s="11">
        <f t="shared" si="2"/>
        <v>0</v>
      </c>
      <c r="BB9" s="11">
        <f t="shared" si="3"/>
        <v>0</v>
      </c>
      <c r="BC9" s="11">
        <f t="shared" si="4"/>
        <v>0</v>
      </c>
      <c r="BD9" s="11">
        <f t="shared" si="5"/>
        <v>0</v>
      </c>
      <c r="BE9" s="11">
        <f t="shared" si="6"/>
        <v>0</v>
      </c>
      <c r="BF9" s="11">
        <f t="shared" si="7"/>
        <v>0</v>
      </c>
      <c r="BG9" s="11">
        <f t="shared" si="8"/>
        <v>0</v>
      </c>
      <c r="BH9" s="11">
        <f t="shared" si="9"/>
        <v>0</v>
      </c>
      <c r="BJ9" s="22" t="s">
        <v>33</v>
      </c>
      <c r="BK9" s="26">
        <v>0</v>
      </c>
      <c r="BL9" s="27">
        <v>0</v>
      </c>
      <c r="BM9" s="27">
        <v>0</v>
      </c>
      <c r="BN9" s="27">
        <v>0</v>
      </c>
      <c r="BO9" s="27">
        <v>0</v>
      </c>
      <c r="BP9" s="27">
        <v>0</v>
      </c>
      <c r="BQ9" s="27">
        <v>0</v>
      </c>
      <c r="BR9" s="28">
        <v>0</v>
      </c>
    </row>
    <row r="10" spans="1:70" x14ac:dyDescent="0.2">
      <c r="P10" s="1" t="str">
        <f t="shared" si="10"/>
        <v/>
      </c>
      <c r="Q10" s="1">
        <f t="shared" si="11"/>
        <v>0</v>
      </c>
      <c r="R10" s="1">
        <f t="shared" si="12"/>
        <v>0</v>
      </c>
      <c r="S10" s="1">
        <f t="shared" si="13"/>
        <v>0</v>
      </c>
      <c r="T10" s="1">
        <f t="shared" si="14"/>
        <v>0</v>
      </c>
      <c r="U10" s="1" t="str">
        <f t="shared" si="15"/>
        <v/>
      </c>
      <c r="V10" s="4">
        <v>4</v>
      </c>
      <c r="W10" s="3" t="str">
        <f t="shared" si="16"/>
        <v>DEP. ITALIANO</v>
      </c>
      <c r="X10" s="4" t="s">
        <v>7</v>
      </c>
      <c r="Y10" s="3" t="str">
        <f t="shared" si="17"/>
        <v>DEP. INDEPENDIENTE</v>
      </c>
      <c r="Z10" s="4">
        <v>9</v>
      </c>
      <c r="AA10" s="1" t="str">
        <f t="shared" si="18"/>
        <v/>
      </c>
      <c r="AB10" s="1">
        <f t="shared" si="19"/>
        <v>0</v>
      </c>
      <c r="AC10" s="1">
        <f t="shared" si="20"/>
        <v>0</v>
      </c>
      <c r="AD10" s="1">
        <f t="shared" si="21"/>
        <v>0</v>
      </c>
      <c r="AE10" s="1">
        <f t="shared" si="22"/>
        <v>0</v>
      </c>
      <c r="AV10" s="4">
        <v>6</v>
      </c>
      <c r="AW10" s="15">
        <v>1</v>
      </c>
      <c r="AX10" s="3" t="str">
        <f>INDEX(tclubes[],MATCH(AW10,tclubes[codigo],0),2)</f>
        <v>ARGENTINO COLONIAL</v>
      </c>
      <c r="AY10" s="4">
        <f t="shared" si="0"/>
        <v>6</v>
      </c>
      <c r="AZ10" s="4">
        <f t="shared" si="1"/>
        <v>6</v>
      </c>
      <c r="BA10" s="11">
        <f t="shared" si="2"/>
        <v>0</v>
      </c>
      <c r="BB10" s="11">
        <f t="shared" si="3"/>
        <v>0</v>
      </c>
      <c r="BC10" s="11">
        <f t="shared" si="4"/>
        <v>0</v>
      </c>
      <c r="BD10" s="11">
        <f t="shared" si="5"/>
        <v>0</v>
      </c>
      <c r="BE10" s="11">
        <f t="shared" si="6"/>
        <v>0</v>
      </c>
      <c r="BF10" s="11">
        <f t="shared" si="7"/>
        <v>0</v>
      </c>
      <c r="BG10" s="11">
        <f t="shared" si="8"/>
        <v>0</v>
      </c>
      <c r="BH10" s="11">
        <f t="shared" si="9"/>
        <v>0</v>
      </c>
      <c r="BJ10" s="22" t="s">
        <v>22</v>
      </c>
      <c r="BK10" s="26">
        <v>0</v>
      </c>
      <c r="BL10" s="27">
        <v>0</v>
      </c>
      <c r="BM10" s="27">
        <v>0</v>
      </c>
      <c r="BN10" s="27">
        <v>0</v>
      </c>
      <c r="BO10" s="27">
        <v>0</v>
      </c>
      <c r="BP10" s="27">
        <v>0</v>
      </c>
      <c r="BQ10" s="27">
        <v>0</v>
      </c>
      <c r="BR10" s="28">
        <v>0</v>
      </c>
    </row>
    <row r="11" spans="1:70" x14ac:dyDescent="0.2">
      <c r="P11" s="1" t="str">
        <f t="shared" si="10"/>
        <v/>
      </c>
      <c r="Q11" s="1">
        <f t="shared" si="11"/>
        <v>0</v>
      </c>
      <c r="R11" s="1">
        <f t="shared" si="12"/>
        <v>0</v>
      </c>
      <c r="S11" s="1">
        <f t="shared" si="13"/>
        <v>0</v>
      </c>
      <c r="T11" s="1">
        <f t="shared" si="14"/>
        <v>0</v>
      </c>
      <c r="U11" s="1" t="str">
        <f t="shared" si="15"/>
        <v/>
      </c>
      <c r="V11" s="4">
        <v>5</v>
      </c>
      <c r="W11" s="3" t="str">
        <f t="shared" si="16"/>
        <v>U.D.C.I.S.A.</v>
      </c>
      <c r="X11" s="4" t="s">
        <v>7</v>
      </c>
      <c r="Y11" s="3" t="str">
        <f t="shared" si="17"/>
        <v>ATL. INDEPENDIENTE</v>
      </c>
      <c r="Z11" s="4">
        <v>8</v>
      </c>
      <c r="AA11" s="1" t="str">
        <f t="shared" si="18"/>
        <v/>
      </c>
      <c r="AB11" s="1">
        <f t="shared" si="19"/>
        <v>0</v>
      </c>
      <c r="AC11" s="1">
        <f t="shared" si="20"/>
        <v>0</v>
      </c>
      <c r="AD11" s="1">
        <f t="shared" si="21"/>
        <v>0</v>
      </c>
      <c r="AE11" s="1">
        <f t="shared" si="22"/>
        <v>0</v>
      </c>
      <c r="AV11" s="4">
        <v>7</v>
      </c>
      <c r="AW11" s="15">
        <v>3</v>
      </c>
      <c r="AX11" s="3" t="str">
        <f>INDEX(tclubes[],MATCH(AW11,tclubes[codigo],0),2)</f>
        <v>ATL. ASCASUBI</v>
      </c>
      <c r="AY11" s="4">
        <f t="shared" si="0"/>
        <v>6</v>
      </c>
      <c r="AZ11" s="4">
        <f t="shared" si="1"/>
        <v>6</v>
      </c>
      <c r="BA11" s="11">
        <f t="shared" si="2"/>
        <v>0</v>
      </c>
      <c r="BB11" s="11">
        <f t="shared" si="3"/>
        <v>0</v>
      </c>
      <c r="BC11" s="11">
        <f t="shared" si="4"/>
        <v>0</v>
      </c>
      <c r="BD11" s="11">
        <f t="shared" si="5"/>
        <v>0</v>
      </c>
      <c r="BE11" s="11">
        <f t="shared" si="6"/>
        <v>0</v>
      </c>
      <c r="BF11" s="11">
        <f t="shared" si="7"/>
        <v>0</v>
      </c>
      <c r="BG11" s="11">
        <f t="shared" si="8"/>
        <v>0</v>
      </c>
      <c r="BH11" s="11">
        <f t="shared" si="9"/>
        <v>0</v>
      </c>
      <c r="BJ11" s="22" t="s">
        <v>28</v>
      </c>
      <c r="BK11" s="26">
        <v>0</v>
      </c>
      <c r="BL11" s="27">
        <v>0</v>
      </c>
      <c r="BM11" s="27">
        <v>0</v>
      </c>
      <c r="BN11" s="27">
        <v>0</v>
      </c>
      <c r="BO11" s="27">
        <v>0</v>
      </c>
      <c r="BP11" s="27">
        <v>0</v>
      </c>
      <c r="BQ11" s="27">
        <v>0</v>
      </c>
      <c r="BR11" s="28">
        <v>0</v>
      </c>
    </row>
    <row r="12" spans="1:70" x14ac:dyDescent="0.2">
      <c r="P12" s="1" t="str">
        <f>IF(AND(Q12=1,AB12=1),1,"")</f>
        <v/>
      </c>
      <c r="Q12" s="1">
        <f>IF(U12&lt;&gt;"",1,0)</f>
        <v>0</v>
      </c>
      <c r="R12" s="1">
        <f>IF(P12=1,IF(U12&gt;AA12,1,0),0)</f>
        <v>0</v>
      </c>
      <c r="S12" s="1">
        <f>IF(P12=1,IF(U12=AA12,1,0),0)</f>
        <v>0</v>
      </c>
      <c r="T12" s="1">
        <f>IF(P12=1,IF(U12&lt;AA12,1,0),0)</f>
        <v>0</v>
      </c>
      <c r="U12" s="1" t="str">
        <f>IF(COUNT(A12:O12)&gt;0,COUNT(A12:O12),"")</f>
        <v/>
      </c>
      <c r="V12" s="4">
        <v>6</v>
      </c>
      <c r="W12" s="3" t="str">
        <f t="shared" si="16"/>
        <v>ARGENTINO COLONIAL</v>
      </c>
      <c r="X12" s="4" t="s">
        <v>7</v>
      </c>
      <c r="Y12" s="3" t="str">
        <f t="shared" si="17"/>
        <v>ATL. ASCASUBI</v>
      </c>
      <c r="Z12" s="4">
        <v>7</v>
      </c>
      <c r="AA12" s="1" t="str">
        <f>IF(COUNT(AF12:AT12)&gt;0,COUNT(AF12:AT12),"")</f>
        <v/>
      </c>
      <c r="AB12" s="1">
        <f t="shared" si="19"/>
        <v>0</v>
      </c>
      <c r="AC12" s="1">
        <f>IF(P12=1,IF(AA12&gt;U12,1,0),0)</f>
        <v>0</v>
      </c>
      <c r="AD12" s="1">
        <f>IF(P12=1,IF(AA12=U12,1,0),0)</f>
        <v>0</v>
      </c>
      <c r="AE12" s="1">
        <f>IF(P12=1,IF(AA12&lt;U12,1,0),0)</f>
        <v>0</v>
      </c>
      <c r="AV12" s="4">
        <v>8</v>
      </c>
      <c r="AW12" s="15">
        <v>6</v>
      </c>
      <c r="AX12" s="3" t="str">
        <f>INDEX(tclubes[],MATCH(AW12,tclubes[codigo],0),2)</f>
        <v>ATL. INDEPENDIENTE</v>
      </c>
      <c r="AY12" s="4">
        <f t="shared" si="0"/>
        <v>6</v>
      </c>
      <c r="AZ12" s="4">
        <f t="shared" si="1"/>
        <v>6</v>
      </c>
      <c r="BA12" s="11">
        <f t="shared" si="2"/>
        <v>0</v>
      </c>
      <c r="BB12" s="11">
        <f t="shared" si="3"/>
        <v>0</v>
      </c>
      <c r="BC12" s="11">
        <f t="shared" si="4"/>
        <v>0</v>
      </c>
      <c r="BD12" s="11">
        <f t="shared" si="5"/>
        <v>0</v>
      </c>
      <c r="BE12" s="11">
        <f t="shared" si="6"/>
        <v>0</v>
      </c>
      <c r="BF12" s="11">
        <f t="shared" si="7"/>
        <v>0</v>
      </c>
      <c r="BG12" s="11">
        <f t="shared" si="8"/>
        <v>0</v>
      </c>
      <c r="BH12" s="11">
        <f t="shared" si="9"/>
        <v>0</v>
      </c>
      <c r="BJ12" s="22" t="s">
        <v>23</v>
      </c>
      <c r="BK12" s="26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8">
        <v>0</v>
      </c>
    </row>
    <row r="13" spans="1:70" x14ac:dyDescent="0.2">
      <c r="V13" s="6"/>
      <c r="W13" s="6"/>
      <c r="X13" s="6"/>
      <c r="Y13" s="6"/>
      <c r="Z13" s="6"/>
      <c r="AV13" s="4">
        <v>9</v>
      </c>
      <c r="AW13" s="15">
        <v>14</v>
      </c>
      <c r="AX13" s="3" t="str">
        <f>INDEX(tclubes[],MATCH(AW13,tclubes[codigo],0),2)</f>
        <v>DEP. INDEPENDIENTE</v>
      </c>
      <c r="AY13" s="4">
        <f t="shared" si="0"/>
        <v>6</v>
      </c>
      <c r="AZ13" s="4">
        <f t="shared" si="1"/>
        <v>6</v>
      </c>
      <c r="BA13" s="11">
        <f t="shared" si="2"/>
        <v>0</v>
      </c>
      <c r="BB13" s="11">
        <f t="shared" si="3"/>
        <v>0</v>
      </c>
      <c r="BC13" s="11">
        <f t="shared" si="4"/>
        <v>0</v>
      </c>
      <c r="BD13" s="11">
        <f t="shared" si="5"/>
        <v>0</v>
      </c>
      <c r="BE13" s="11">
        <f t="shared" si="6"/>
        <v>0</v>
      </c>
      <c r="BF13" s="11">
        <f t="shared" si="7"/>
        <v>0</v>
      </c>
      <c r="BG13" s="11">
        <f t="shared" si="8"/>
        <v>0</v>
      </c>
      <c r="BH13" s="11">
        <f t="shared" si="9"/>
        <v>0</v>
      </c>
      <c r="BJ13" s="22" t="s">
        <v>30</v>
      </c>
      <c r="BK13" s="26">
        <v>0</v>
      </c>
      <c r="BL13" s="27">
        <v>0</v>
      </c>
      <c r="BM13" s="27">
        <v>0</v>
      </c>
      <c r="BN13" s="27">
        <v>0</v>
      </c>
      <c r="BO13" s="27">
        <v>0</v>
      </c>
      <c r="BP13" s="27">
        <v>0</v>
      </c>
      <c r="BQ13" s="27">
        <v>0</v>
      </c>
      <c r="BR13" s="28">
        <v>0</v>
      </c>
    </row>
    <row r="14" spans="1:70" x14ac:dyDescent="0.2">
      <c r="V14" s="14"/>
      <c r="W14" s="12" t="s">
        <v>4</v>
      </c>
      <c r="X14" s="13"/>
      <c r="Y14" s="40">
        <f>Y4+7</f>
        <v>45179</v>
      </c>
      <c r="Z14" s="44"/>
      <c r="AV14" s="4">
        <v>10</v>
      </c>
      <c r="AW14" s="15">
        <v>12</v>
      </c>
      <c r="AX14" s="3" t="str">
        <f>INDEX(tclubes[],MATCH(AW14,tclubes[codigo],0),2)</f>
        <v>D. Y B. V. DEL DIQUE</v>
      </c>
      <c r="AY14" s="4">
        <f t="shared" si="0"/>
        <v>6</v>
      </c>
      <c r="AZ14" s="4">
        <f t="shared" si="1"/>
        <v>6</v>
      </c>
      <c r="BA14" s="11">
        <f t="shared" si="2"/>
        <v>0</v>
      </c>
      <c r="BB14" s="11">
        <f t="shared" si="3"/>
        <v>0</v>
      </c>
      <c r="BC14" s="11">
        <f t="shared" si="4"/>
        <v>0</v>
      </c>
      <c r="BD14" s="11">
        <f t="shared" si="5"/>
        <v>0</v>
      </c>
      <c r="BE14" s="11">
        <f t="shared" si="6"/>
        <v>0</v>
      </c>
      <c r="BF14" s="11">
        <f t="shared" si="7"/>
        <v>0</v>
      </c>
      <c r="BG14" s="11">
        <f t="shared" si="8"/>
        <v>0</v>
      </c>
      <c r="BH14" s="11">
        <f t="shared" si="9"/>
        <v>0</v>
      </c>
      <c r="BJ14" s="22" t="s">
        <v>24</v>
      </c>
      <c r="BK14" s="26">
        <v>0</v>
      </c>
      <c r="BL14" s="27">
        <v>0</v>
      </c>
      <c r="BM14" s="27">
        <v>0</v>
      </c>
      <c r="BN14" s="27">
        <v>0</v>
      </c>
      <c r="BO14" s="27">
        <v>0</v>
      </c>
      <c r="BP14" s="27">
        <v>0</v>
      </c>
      <c r="BQ14" s="27">
        <v>0</v>
      </c>
      <c r="BR14" s="28">
        <v>0</v>
      </c>
    </row>
    <row r="15" spans="1:70" x14ac:dyDescent="0.2">
      <c r="V15" s="39" t="s">
        <v>0</v>
      </c>
      <c r="W15" s="39" t="s">
        <v>1</v>
      </c>
      <c r="X15" s="37" t="s">
        <v>7</v>
      </c>
      <c r="Y15" s="39" t="s">
        <v>2</v>
      </c>
      <c r="Z15" s="39" t="s">
        <v>0</v>
      </c>
      <c r="AV15" s="4">
        <v>11</v>
      </c>
      <c r="AW15" s="15">
        <v>17</v>
      </c>
      <c r="AX15" s="3" t="str">
        <f>INDEX(tclubes[],MATCH(AW15,tclubes[codigo],0),2)</f>
        <v>S. Y D. VILLA G. BELGRANO</v>
      </c>
      <c r="AY15" s="4">
        <f t="shared" si="0"/>
        <v>6</v>
      </c>
      <c r="AZ15" s="4">
        <f t="shared" si="1"/>
        <v>6</v>
      </c>
      <c r="BA15" s="11">
        <f>BC15*3+BD15</f>
        <v>0</v>
      </c>
      <c r="BB15" s="11">
        <f t="shared" si="3"/>
        <v>0</v>
      </c>
      <c r="BC15" s="11">
        <f t="shared" si="4"/>
        <v>0</v>
      </c>
      <c r="BD15" s="11">
        <f t="shared" si="5"/>
        <v>0</v>
      </c>
      <c r="BE15" s="11">
        <f t="shared" si="6"/>
        <v>0</v>
      </c>
      <c r="BF15" s="11">
        <f t="shared" si="7"/>
        <v>0</v>
      </c>
      <c r="BG15" s="11">
        <f t="shared" si="8"/>
        <v>0</v>
      </c>
      <c r="BH15" s="11">
        <f>BF15-BG15</f>
        <v>0</v>
      </c>
      <c r="BJ15" s="22" t="s">
        <v>32</v>
      </c>
      <c r="BK15" s="26">
        <v>0</v>
      </c>
      <c r="BL15" s="27">
        <v>0</v>
      </c>
      <c r="BM15" s="27">
        <v>0</v>
      </c>
      <c r="BN15" s="27">
        <v>0</v>
      </c>
      <c r="BO15" s="27">
        <v>0</v>
      </c>
      <c r="BP15" s="27">
        <v>0</v>
      </c>
      <c r="BQ15" s="27">
        <v>0</v>
      </c>
      <c r="BR15" s="28">
        <v>0</v>
      </c>
    </row>
    <row r="16" spans="1:70" x14ac:dyDescent="0.2">
      <c r="P16" s="1" t="str">
        <f t="shared" ref="P16:P22" si="23">IF(AND(Q16=1,AB16=1),1,"")</f>
        <v/>
      </c>
      <c r="Q16" s="1">
        <f t="shared" ref="Q16:Q22" si="24">IF(U16&lt;&gt;"",1,0)</f>
        <v>0</v>
      </c>
      <c r="R16" s="1">
        <f t="shared" ref="R16:R22" si="25">IF(P16=1,IF(U16&gt;AA16,1,0),0)</f>
        <v>0</v>
      </c>
      <c r="S16" s="1">
        <f t="shared" ref="S16:S22" si="26">IF(P16=1,IF(U16=AA16,1,0),0)</f>
        <v>0</v>
      </c>
      <c r="T16" s="1">
        <f t="shared" ref="T16:T22" si="27">IF(P16=1,IF(U16&lt;AA16,1,0),0)</f>
        <v>0</v>
      </c>
      <c r="U16" s="1" t="str">
        <f t="shared" ref="U16:U22" si="28">IF(COUNT(A16:O16)&gt;0,COUNT(A16:O16),"")</f>
        <v/>
      </c>
      <c r="V16" s="4">
        <v>6</v>
      </c>
      <c r="W16" s="3" t="str">
        <f t="shared" ref="W16:W22" si="29">LOOKUP(V16,$AV$5:$AX$18,$AX$5:$AX$18)</f>
        <v>ARGENTINO COLONIAL</v>
      </c>
      <c r="X16" s="4" t="s">
        <v>7</v>
      </c>
      <c r="Y16" s="3" t="str">
        <f t="shared" ref="Y16:Y22" si="30">LOOKUP(Z16,$AV$5:$AX$18,$AX$5:$AX$18)</f>
        <v>LIBRE</v>
      </c>
      <c r="Z16" s="4">
        <v>14</v>
      </c>
      <c r="AA16" s="1" t="str">
        <f t="shared" ref="AA16:AA22" si="31">IF(COUNT(AF16:AT16)&gt;0,COUNT(AF16:AT16),"")</f>
        <v/>
      </c>
      <c r="AB16" s="1">
        <f t="shared" ref="AB16:AB22" si="32">IF(AA16&lt;&gt;"",1,0)</f>
        <v>0</v>
      </c>
      <c r="AC16" s="1">
        <f t="shared" ref="AC16:AC22" si="33">IF(P16=1,IF(AA16&gt;U16,1,0),0)</f>
        <v>0</v>
      </c>
      <c r="AD16" s="1">
        <f t="shared" ref="AD16:AD22" si="34">IF(P16=1,IF(AA16=U16,1,0),0)</f>
        <v>0</v>
      </c>
      <c r="AE16" s="1">
        <f t="shared" ref="AE16:AE22" si="35">IF(P16=1,IF(AA16&lt;U16,1,0),0)</f>
        <v>0</v>
      </c>
      <c r="AV16" s="4">
        <v>12</v>
      </c>
      <c r="AW16" s="15">
        <v>25</v>
      </c>
      <c r="AX16" s="3" t="str">
        <f>INDEX(tclubes[],MATCH(AW16,tclubes[codigo],0),2)</f>
        <v>JUVENTUD ALIANZA</v>
      </c>
      <c r="AY16" s="4">
        <f t="shared" si="0"/>
        <v>6</v>
      </c>
      <c r="AZ16" s="4">
        <f t="shared" si="1"/>
        <v>6</v>
      </c>
      <c r="BA16" s="11">
        <f>BC16*3+BD16</f>
        <v>0</v>
      </c>
      <c r="BB16" s="11">
        <f t="shared" si="3"/>
        <v>0</v>
      </c>
      <c r="BC16" s="11">
        <f t="shared" si="4"/>
        <v>0</v>
      </c>
      <c r="BD16" s="11">
        <f t="shared" si="5"/>
        <v>0</v>
      </c>
      <c r="BE16" s="11">
        <f t="shared" si="6"/>
        <v>0</v>
      </c>
      <c r="BF16" s="11">
        <f t="shared" si="7"/>
        <v>0</v>
      </c>
      <c r="BG16" s="11">
        <f t="shared" si="8"/>
        <v>0</v>
      </c>
      <c r="BH16" s="11">
        <f>BF16-BG16</f>
        <v>0</v>
      </c>
      <c r="BJ16" s="22" t="s">
        <v>25</v>
      </c>
      <c r="BK16" s="26">
        <v>0</v>
      </c>
      <c r="BL16" s="27">
        <v>0</v>
      </c>
      <c r="BM16" s="27">
        <v>0</v>
      </c>
      <c r="BN16" s="27">
        <v>0</v>
      </c>
      <c r="BO16" s="27">
        <v>0</v>
      </c>
      <c r="BP16" s="27">
        <v>0</v>
      </c>
      <c r="BQ16" s="27">
        <v>0</v>
      </c>
      <c r="BR16" s="28">
        <v>0</v>
      </c>
    </row>
    <row r="17" spans="16:70" x14ac:dyDescent="0.2">
      <c r="P17" s="1" t="str">
        <f t="shared" si="23"/>
        <v/>
      </c>
      <c r="Q17" s="1">
        <f t="shared" si="24"/>
        <v>0</v>
      </c>
      <c r="R17" s="1">
        <f t="shared" si="25"/>
        <v>0</v>
      </c>
      <c r="S17" s="1">
        <f t="shared" si="26"/>
        <v>0</v>
      </c>
      <c r="T17" s="1">
        <f t="shared" si="27"/>
        <v>0</v>
      </c>
      <c r="U17" s="1" t="str">
        <f t="shared" si="28"/>
        <v/>
      </c>
      <c r="V17" s="4">
        <v>7</v>
      </c>
      <c r="W17" s="3" t="str">
        <f t="shared" si="29"/>
        <v>ATL. ASCASUBI</v>
      </c>
      <c r="X17" s="5" t="s">
        <v>7</v>
      </c>
      <c r="Y17" s="3" t="str">
        <f t="shared" si="30"/>
        <v>U.D.C.I.S.A.</v>
      </c>
      <c r="Z17" s="4">
        <v>5</v>
      </c>
      <c r="AA17" s="1" t="str">
        <f t="shared" si="31"/>
        <v/>
      </c>
      <c r="AB17" s="1">
        <f t="shared" si="32"/>
        <v>0</v>
      </c>
      <c r="AC17" s="1">
        <f t="shared" si="33"/>
        <v>0</v>
      </c>
      <c r="AD17" s="1">
        <f t="shared" si="34"/>
        <v>0</v>
      </c>
      <c r="AE17" s="1">
        <f t="shared" si="35"/>
        <v>0</v>
      </c>
      <c r="AV17" s="4">
        <v>13</v>
      </c>
      <c r="AW17" s="15">
        <v>7</v>
      </c>
      <c r="AX17" s="3" t="str">
        <f>INDEX(tclubes[],MATCH(AW17,tclubes[codigo],0),2)</f>
        <v>ATL. TALLERES</v>
      </c>
      <c r="AY17" s="4">
        <f t="shared" si="0"/>
        <v>6</v>
      </c>
      <c r="AZ17" s="4">
        <f t="shared" si="1"/>
        <v>6</v>
      </c>
      <c r="BA17" s="11">
        <f>BC17*3+BD17</f>
        <v>0</v>
      </c>
      <c r="BB17" s="11">
        <f t="shared" si="3"/>
        <v>0</v>
      </c>
      <c r="BC17" s="11">
        <f t="shared" si="4"/>
        <v>0</v>
      </c>
      <c r="BD17" s="11">
        <f t="shared" si="5"/>
        <v>0</v>
      </c>
      <c r="BE17" s="11">
        <f t="shared" si="6"/>
        <v>0</v>
      </c>
      <c r="BF17" s="11">
        <f t="shared" si="7"/>
        <v>0</v>
      </c>
      <c r="BG17" s="11">
        <f t="shared" si="8"/>
        <v>0</v>
      </c>
      <c r="BH17" s="11">
        <f>BF17-BG17</f>
        <v>0</v>
      </c>
      <c r="BJ17" s="22" t="s">
        <v>20</v>
      </c>
      <c r="BK17" s="26">
        <v>0</v>
      </c>
      <c r="BL17" s="27">
        <v>0</v>
      </c>
      <c r="BM17" s="27">
        <v>0</v>
      </c>
      <c r="BN17" s="27">
        <v>0</v>
      </c>
      <c r="BO17" s="27">
        <v>0</v>
      </c>
      <c r="BP17" s="27">
        <v>0</v>
      </c>
      <c r="BQ17" s="27">
        <v>0</v>
      </c>
      <c r="BR17" s="28">
        <v>0</v>
      </c>
    </row>
    <row r="18" spans="16:70" x14ac:dyDescent="0.2">
      <c r="P18" s="1" t="str">
        <f t="shared" si="23"/>
        <v/>
      </c>
      <c r="Q18" s="1">
        <f t="shared" si="24"/>
        <v>0</v>
      </c>
      <c r="R18" s="1">
        <f t="shared" si="25"/>
        <v>0</v>
      </c>
      <c r="S18" s="1">
        <f t="shared" si="26"/>
        <v>0</v>
      </c>
      <c r="T18" s="1">
        <f t="shared" si="27"/>
        <v>0</v>
      </c>
      <c r="U18" s="1" t="str">
        <f t="shared" si="28"/>
        <v/>
      </c>
      <c r="V18" s="4">
        <v>8</v>
      </c>
      <c r="W18" s="3" t="str">
        <f t="shared" si="29"/>
        <v>ATL. INDEPENDIENTE</v>
      </c>
      <c r="X18" s="4" t="s">
        <v>7</v>
      </c>
      <c r="Y18" s="3" t="str">
        <f t="shared" si="30"/>
        <v>DEP. ITALIANO</v>
      </c>
      <c r="Z18" s="4">
        <v>4</v>
      </c>
      <c r="AA18" s="1" t="str">
        <f t="shared" si="31"/>
        <v/>
      </c>
      <c r="AB18" s="1">
        <f t="shared" si="32"/>
        <v>0</v>
      </c>
      <c r="AC18" s="1">
        <f t="shared" si="33"/>
        <v>0</v>
      </c>
      <c r="AD18" s="1">
        <f t="shared" si="34"/>
        <v>0</v>
      </c>
      <c r="AE18" s="1">
        <f t="shared" si="35"/>
        <v>0</v>
      </c>
      <c r="AV18" s="4">
        <v>14</v>
      </c>
      <c r="AW18" s="15">
        <v>0</v>
      </c>
      <c r="AX18" s="3" t="str">
        <f>INDEX(tclubes[],MATCH(AW18,tclubes[codigo],0),2)</f>
        <v>LIBRE</v>
      </c>
      <c r="AY18" s="4">
        <f t="shared" si="0"/>
        <v>7</v>
      </c>
      <c r="AZ18" s="4">
        <f t="shared" si="1"/>
        <v>6</v>
      </c>
      <c r="BA18" s="11">
        <f>BC18*3+BD18</f>
        <v>0</v>
      </c>
      <c r="BB18" s="11">
        <f t="shared" si="3"/>
        <v>0</v>
      </c>
      <c r="BC18" s="11">
        <f t="shared" si="4"/>
        <v>0</v>
      </c>
      <c r="BD18" s="11">
        <f t="shared" si="5"/>
        <v>0</v>
      </c>
      <c r="BE18" s="11">
        <f t="shared" si="6"/>
        <v>0</v>
      </c>
      <c r="BF18" s="11">
        <f t="shared" si="7"/>
        <v>0</v>
      </c>
      <c r="BG18" s="11">
        <f t="shared" si="8"/>
        <v>0</v>
      </c>
      <c r="BH18" s="11">
        <f>BF18-BG18</f>
        <v>0</v>
      </c>
      <c r="BJ18" s="22" t="s">
        <v>26</v>
      </c>
      <c r="BK18" s="26">
        <v>0</v>
      </c>
      <c r="BL18" s="27">
        <v>0</v>
      </c>
      <c r="BM18" s="27">
        <v>0</v>
      </c>
      <c r="BN18" s="27">
        <v>0</v>
      </c>
      <c r="BO18" s="27">
        <v>0</v>
      </c>
      <c r="BP18" s="27">
        <v>0</v>
      </c>
      <c r="BQ18" s="27">
        <v>0</v>
      </c>
      <c r="BR18" s="28">
        <v>0</v>
      </c>
    </row>
    <row r="19" spans="16:70" x14ac:dyDescent="0.2">
      <c r="P19" s="1" t="str">
        <f t="shared" si="23"/>
        <v/>
      </c>
      <c r="Q19" s="1">
        <f t="shared" si="24"/>
        <v>0</v>
      </c>
      <c r="R19" s="1">
        <f t="shared" si="25"/>
        <v>0</v>
      </c>
      <c r="S19" s="1">
        <f t="shared" si="26"/>
        <v>0</v>
      </c>
      <c r="T19" s="1">
        <f t="shared" si="27"/>
        <v>0</v>
      </c>
      <c r="U19" s="1" t="str">
        <f t="shared" si="28"/>
        <v/>
      </c>
      <c r="V19" s="4">
        <v>9</v>
      </c>
      <c r="W19" s="3" t="str">
        <f t="shared" si="29"/>
        <v>DEP. INDEPENDIENTE</v>
      </c>
      <c r="X19" s="4" t="s">
        <v>7</v>
      </c>
      <c r="Y19" s="3" t="str">
        <f t="shared" si="30"/>
        <v>N. FITZ SIMON</v>
      </c>
      <c r="Z19" s="4">
        <v>3</v>
      </c>
      <c r="AA19" s="1" t="str">
        <f t="shared" si="31"/>
        <v/>
      </c>
      <c r="AB19" s="1">
        <f t="shared" si="32"/>
        <v>0</v>
      </c>
      <c r="AC19" s="1">
        <f t="shared" si="33"/>
        <v>0</v>
      </c>
      <c r="AD19" s="1">
        <f t="shared" si="34"/>
        <v>0</v>
      </c>
      <c r="AE19" s="1">
        <f t="shared" si="35"/>
        <v>0</v>
      </c>
      <c r="BJ19" s="32" t="s">
        <v>48</v>
      </c>
      <c r="BK19" s="29">
        <v>0</v>
      </c>
      <c r="BL19" s="30">
        <v>0</v>
      </c>
      <c r="BM19" s="30">
        <v>0</v>
      </c>
      <c r="BN19" s="30">
        <v>0</v>
      </c>
      <c r="BO19" s="30">
        <v>0</v>
      </c>
      <c r="BP19" s="30">
        <v>0</v>
      </c>
      <c r="BQ19" s="30">
        <v>0</v>
      </c>
      <c r="BR19" s="31">
        <v>0</v>
      </c>
    </row>
    <row r="20" spans="16:70" x14ac:dyDescent="0.2">
      <c r="P20" s="1" t="str">
        <f t="shared" si="23"/>
        <v/>
      </c>
      <c r="Q20" s="1">
        <f t="shared" si="24"/>
        <v>0</v>
      </c>
      <c r="R20" s="1">
        <f t="shared" si="25"/>
        <v>0</v>
      </c>
      <c r="S20" s="1">
        <f t="shared" si="26"/>
        <v>0</v>
      </c>
      <c r="T20" s="1">
        <f t="shared" si="27"/>
        <v>0</v>
      </c>
      <c r="U20" s="1" t="str">
        <f t="shared" si="28"/>
        <v/>
      </c>
      <c r="V20" s="4">
        <v>10</v>
      </c>
      <c r="W20" s="3" t="str">
        <f t="shared" si="29"/>
        <v>D. Y B. V. DEL DIQUE</v>
      </c>
      <c r="X20" s="4" t="s">
        <v>7</v>
      </c>
      <c r="Y20" s="3" t="str">
        <f t="shared" si="30"/>
        <v>ATL. RIO TERCERO</v>
      </c>
      <c r="Z20" s="4">
        <v>2</v>
      </c>
      <c r="AA20" s="1" t="str">
        <f t="shared" si="31"/>
        <v/>
      </c>
      <c r="AB20" s="1">
        <f t="shared" si="32"/>
        <v>0</v>
      </c>
      <c r="AC20" s="1">
        <f t="shared" si="33"/>
        <v>0</v>
      </c>
      <c r="AD20" s="1">
        <f t="shared" si="34"/>
        <v>0</v>
      </c>
      <c r="AE20" s="1">
        <f t="shared" si="35"/>
        <v>0</v>
      </c>
    </row>
    <row r="21" spans="16:70" x14ac:dyDescent="0.2">
      <c r="P21" s="1" t="str">
        <f t="shared" si="23"/>
        <v/>
      </c>
      <c r="Q21" s="1">
        <f t="shared" si="24"/>
        <v>0</v>
      </c>
      <c r="R21" s="1">
        <f t="shared" si="25"/>
        <v>0</v>
      </c>
      <c r="S21" s="1">
        <f t="shared" si="26"/>
        <v>0</v>
      </c>
      <c r="T21" s="1">
        <f t="shared" si="27"/>
        <v>0</v>
      </c>
      <c r="U21" s="1" t="str">
        <f t="shared" si="28"/>
        <v/>
      </c>
      <c r="V21" s="4">
        <v>11</v>
      </c>
      <c r="W21" s="3" t="str">
        <f t="shared" si="29"/>
        <v>S. Y D. VILLA G. BELGRANO</v>
      </c>
      <c r="X21" s="4" t="s">
        <v>7</v>
      </c>
      <c r="Y21" s="3" t="str">
        <f t="shared" si="30"/>
        <v>JUV. UNIDA PTA. DEL AGUA</v>
      </c>
      <c r="Z21" s="4">
        <v>1</v>
      </c>
      <c r="AA21" s="1" t="str">
        <f t="shared" si="31"/>
        <v/>
      </c>
      <c r="AB21" s="1">
        <f t="shared" si="32"/>
        <v>0</v>
      </c>
      <c r="AC21" s="1">
        <f t="shared" si="33"/>
        <v>0</v>
      </c>
      <c r="AD21" s="1">
        <f t="shared" si="34"/>
        <v>0</v>
      </c>
      <c r="AE21" s="1">
        <f t="shared" si="35"/>
        <v>0</v>
      </c>
    </row>
    <row r="22" spans="16:70" x14ac:dyDescent="0.2">
      <c r="P22" s="1" t="str">
        <f t="shared" si="23"/>
        <v/>
      </c>
      <c r="Q22" s="1">
        <f t="shared" si="24"/>
        <v>0</v>
      </c>
      <c r="R22" s="1">
        <f t="shared" si="25"/>
        <v>0</v>
      </c>
      <c r="S22" s="1">
        <f t="shared" si="26"/>
        <v>0</v>
      </c>
      <c r="T22" s="1">
        <f t="shared" si="27"/>
        <v>0</v>
      </c>
      <c r="U22" s="1" t="str">
        <f t="shared" si="28"/>
        <v/>
      </c>
      <c r="V22" s="4">
        <v>12</v>
      </c>
      <c r="W22" s="3" t="str">
        <f t="shared" si="29"/>
        <v>JUVENTUD ALIANZA</v>
      </c>
      <c r="X22" s="4" t="s">
        <v>7</v>
      </c>
      <c r="Y22" s="3" t="str">
        <f t="shared" si="30"/>
        <v>ATL. TALLERES</v>
      </c>
      <c r="Z22" s="4">
        <v>13</v>
      </c>
      <c r="AA22" s="1" t="str">
        <f t="shared" si="31"/>
        <v/>
      </c>
      <c r="AB22" s="1">
        <f t="shared" si="32"/>
        <v>0</v>
      </c>
      <c r="AC22" s="1">
        <f t="shared" si="33"/>
        <v>0</v>
      </c>
      <c r="AD22" s="1">
        <f t="shared" si="34"/>
        <v>0</v>
      </c>
      <c r="AE22" s="1">
        <f t="shared" si="35"/>
        <v>0</v>
      </c>
    </row>
    <row r="23" spans="16:70" x14ac:dyDescent="0.2">
      <c r="V23" s="6"/>
      <c r="W23" s="7"/>
      <c r="X23" s="6"/>
      <c r="Y23" s="7"/>
      <c r="Z23" s="6"/>
    </row>
    <row r="24" spans="16:70" x14ac:dyDescent="0.2">
      <c r="V24" s="14"/>
      <c r="W24" s="12" t="s">
        <v>5</v>
      </c>
      <c r="X24" s="13"/>
      <c r="Y24" s="40">
        <f>Y14+7</f>
        <v>45186</v>
      </c>
      <c r="Z24" s="44"/>
    </row>
    <row r="25" spans="16:70" x14ac:dyDescent="0.2">
      <c r="V25" s="39" t="s">
        <v>0</v>
      </c>
      <c r="W25" s="39" t="s">
        <v>1</v>
      </c>
      <c r="X25" s="37" t="s">
        <v>7</v>
      </c>
      <c r="Y25" s="39" t="s">
        <v>2</v>
      </c>
      <c r="Z25" s="39" t="s">
        <v>0</v>
      </c>
    </row>
    <row r="26" spans="16:70" x14ac:dyDescent="0.2">
      <c r="P26" s="1" t="str">
        <f t="shared" ref="P26:P32" si="36">IF(AND(Q26=1,AB26=1),1,"")</f>
        <v/>
      </c>
      <c r="Q26" s="1">
        <f t="shared" ref="Q26:Q32" si="37">IF(U26&lt;&gt;"",1,0)</f>
        <v>0</v>
      </c>
      <c r="R26" s="1">
        <f t="shared" ref="R26:R32" si="38">IF(P26=1,IF(U26&gt;AA26,1,0),0)</f>
        <v>0</v>
      </c>
      <c r="S26" s="1">
        <f t="shared" ref="S26:S32" si="39">IF(P26=1,IF(U26=AA26,1,0),0)</f>
        <v>0</v>
      </c>
      <c r="T26" s="1">
        <f t="shared" ref="T26:T32" si="40">IF(P26=1,IF(U26&lt;AA26,1,0),0)</f>
        <v>0</v>
      </c>
      <c r="U26" s="1" t="str">
        <f t="shared" ref="U26:U32" si="41">IF(COUNT(A26:O26)&gt;0,COUNT(A26:O26),"")</f>
        <v/>
      </c>
      <c r="V26" s="4">
        <v>14</v>
      </c>
      <c r="W26" s="3" t="str">
        <f t="shared" ref="W26:W32" si="42">LOOKUP(V26,$AV$5:$AX$18,$AX$5:$AX$18)</f>
        <v>LIBRE</v>
      </c>
      <c r="X26" s="4" t="s">
        <v>7</v>
      </c>
      <c r="Y26" s="3" t="str">
        <f t="shared" ref="Y26:Y32" si="43">LOOKUP(Z26,$AV$5:$AX$18,$AX$5:$AX$18)</f>
        <v>JUVENTUD ALIANZA</v>
      </c>
      <c r="Z26" s="4">
        <v>12</v>
      </c>
      <c r="AA26" s="1" t="str">
        <f t="shared" ref="AA26:AA32" si="44">IF(COUNT(AF26:AT26)&gt;0,COUNT(AF26:AT26),"")</f>
        <v/>
      </c>
      <c r="AB26" s="1">
        <f t="shared" ref="AB26:AB32" si="45">IF(AA26&lt;&gt;"",1,0)</f>
        <v>0</v>
      </c>
      <c r="AC26" s="1">
        <f t="shared" ref="AC26:AC32" si="46">IF(P26=1,IF(AA26&gt;U26,1,0),0)</f>
        <v>0</v>
      </c>
      <c r="AD26" s="1">
        <f t="shared" ref="AD26:AD32" si="47">IF(P26=1,IF(AA26=U26,1,0),0)</f>
        <v>0</v>
      </c>
      <c r="AE26" s="1">
        <f t="shared" ref="AE26:AE32" si="48">IF(P26=1,IF(AA26&lt;U26,1,0),0)</f>
        <v>0</v>
      </c>
    </row>
    <row r="27" spans="16:70" x14ac:dyDescent="0.2">
      <c r="P27" s="1" t="str">
        <f t="shared" si="36"/>
        <v/>
      </c>
      <c r="Q27" s="1">
        <f t="shared" si="37"/>
        <v>0</v>
      </c>
      <c r="R27" s="1">
        <f t="shared" si="38"/>
        <v>0</v>
      </c>
      <c r="S27" s="1">
        <f t="shared" si="39"/>
        <v>0</v>
      </c>
      <c r="T27" s="1">
        <f t="shared" si="40"/>
        <v>0</v>
      </c>
      <c r="U27" s="1" t="str">
        <f t="shared" si="41"/>
        <v/>
      </c>
      <c r="V27" s="4">
        <v>13</v>
      </c>
      <c r="W27" s="3" t="str">
        <f t="shared" si="42"/>
        <v>ATL. TALLERES</v>
      </c>
      <c r="X27" s="4" t="s">
        <v>7</v>
      </c>
      <c r="Y27" s="3" t="str">
        <f t="shared" si="43"/>
        <v>S. Y D. VILLA G. BELGRANO</v>
      </c>
      <c r="Z27" s="4">
        <v>11</v>
      </c>
      <c r="AA27" s="1" t="str">
        <f t="shared" si="44"/>
        <v/>
      </c>
      <c r="AB27" s="1">
        <f t="shared" si="45"/>
        <v>0</v>
      </c>
      <c r="AC27" s="1">
        <f t="shared" si="46"/>
        <v>0</v>
      </c>
      <c r="AD27" s="1">
        <f t="shared" si="47"/>
        <v>0</v>
      </c>
      <c r="AE27" s="1">
        <f t="shared" si="48"/>
        <v>0</v>
      </c>
    </row>
    <row r="28" spans="16:70" x14ac:dyDescent="0.2">
      <c r="P28" s="1" t="str">
        <f t="shared" si="36"/>
        <v/>
      </c>
      <c r="Q28" s="1">
        <f t="shared" si="37"/>
        <v>0</v>
      </c>
      <c r="R28" s="1">
        <f t="shared" si="38"/>
        <v>0</v>
      </c>
      <c r="S28" s="1">
        <f t="shared" si="39"/>
        <v>0</v>
      </c>
      <c r="T28" s="1">
        <f t="shared" si="40"/>
        <v>0</v>
      </c>
      <c r="U28" s="1" t="str">
        <f t="shared" si="41"/>
        <v/>
      </c>
      <c r="V28" s="4">
        <v>1</v>
      </c>
      <c r="W28" s="3" t="str">
        <f t="shared" si="42"/>
        <v>JUV. UNIDA PTA. DEL AGUA</v>
      </c>
      <c r="X28" s="5" t="s">
        <v>7</v>
      </c>
      <c r="Y28" s="3" t="str">
        <f t="shared" si="43"/>
        <v>D. Y B. V. DEL DIQUE</v>
      </c>
      <c r="Z28" s="4">
        <v>10</v>
      </c>
      <c r="AA28" s="1" t="str">
        <f t="shared" si="44"/>
        <v/>
      </c>
      <c r="AB28" s="1">
        <f t="shared" si="45"/>
        <v>0</v>
      </c>
      <c r="AC28" s="1">
        <f t="shared" si="46"/>
        <v>0</v>
      </c>
      <c r="AD28" s="1">
        <f t="shared" si="47"/>
        <v>0</v>
      </c>
      <c r="AE28" s="1">
        <f t="shared" si="48"/>
        <v>0</v>
      </c>
    </row>
    <row r="29" spans="16:70" x14ac:dyDescent="0.2">
      <c r="P29" s="1" t="str">
        <f t="shared" si="36"/>
        <v/>
      </c>
      <c r="Q29" s="1">
        <f t="shared" si="37"/>
        <v>0</v>
      </c>
      <c r="R29" s="1">
        <f t="shared" si="38"/>
        <v>0</v>
      </c>
      <c r="S29" s="1">
        <f t="shared" si="39"/>
        <v>0</v>
      </c>
      <c r="T29" s="1">
        <f t="shared" si="40"/>
        <v>0</v>
      </c>
      <c r="U29" s="1" t="str">
        <f t="shared" si="41"/>
        <v/>
      </c>
      <c r="V29" s="4">
        <v>2</v>
      </c>
      <c r="W29" s="3" t="str">
        <f t="shared" si="42"/>
        <v>ATL. RIO TERCERO</v>
      </c>
      <c r="X29" s="4" t="s">
        <v>7</v>
      </c>
      <c r="Y29" s="3" t="str">
        <f t="shared" si="43"/>
        <v>DEP. INDEPENDIENTE</v>
      </c>
      <c r="Z29" s="4">
        <v>9</v>
      </c>
      <c r="AA29" s="1" t="str">
        <f t="shared" si="44"/>
        <v/>
      </c>
      <c r="AB29" s="1">
        <f t="shared" si="45"/>
        <v>0</v>
      </c>
      <c r="AC29" s="1">
        <f t="shared" si="46"/>
        <v>0</v>
      </c>
      <c r="AD29" s="1">
        <f t="shared" si="47"/>
        <v>0</v>
      </c>
      <c r="AE29" s="1">
        <f t="shared" si="48"/>
        <v>0</v>
      </c>
    </row>
    <row r="30" spans="16:70" x14ac:dyDescent="0.2">
      <c r="P30" s="1" t="str">
        <f t="shared" si="36"/>
        <v/>
      </c>
      <c r="Q30" s="1">
        <f t="shared" si="37"/>
        <v>0</v>
      </c>
      <c r="R30" s="1">
        <f t="shared" si="38"/>
        <v>0</v>
      </c>
      <c r="S30" s="1">
        <f t="shared" si="39"/>
        <v>0</v>
      </c>
      <c r="T30" s="1">
        <f t="shared" si="40"/>
        <v>0</v>
      </c>
      <c r="U30" s="1" t="str">
        <f t="shared" si="41"/>
        <v/>
      </c>
      <c r="V30" s="4">
        <v>3</v>
      </c>
      <c r="W30" s="3" t="str">
        <f t="shared" si="42"/>
        <v>N. FITZ SIMON</v>
      </c>
      <c r="X30" s="4" t="s">
        <v>7</v>
      </c>
      <c r="Y30" s="3" t="str">
        <f t="shared" si="43"/>
        <v>ATL. INDEPENDIENTE</v>
      </c>
      <c r="Z30" s="4">
        <v>8</v>
      </c>
      <c r="AA30" s="1" t="str">
        <f t="shared" si="44"/>
        <v/>
      </c>
      <c r="AB30" s="1">
        <f t="shared" si="45"/>
        <v>0</v>
      </c>
      <c r="AC30" s="1">
        <f t="shared" si="46"/>
        <v>0</v>
      </c>
      <c r="AD30" s="1">
        <f t="shared" si="47"/>
        <v>0</v>
      </c>
      <c r="AE30" s="1">
        <f t="shared" si="48"/>
        <v>0</v>
      </c>
    </row>
    <row r="31" spans="16:70" x14ac:dyDescent="0.2">
      <c r="P31" s="1" t="str">
        <f t="shared" si="36"/>
        <v/>
      </c>
      <c r="Q31" s="1">
        <f t="shared" si="37"/>
        <v>0</v>
      </c>
      <c r="R31" s="1">
        <f t="shared" si="38"/>
        <v>0</v>
      </c>
      <c r="S31" s="1">
        <f t="shared" si="39"/>
        <v>0</v>
      </c>
      <c r="T31" s="1">
        <f t="shared" si="40"/>
        <v>0</v>
      </c>
      <c r="U31" s="1" t="str">
        <f t="shared" si="41"/>
        <v/>
      </c>
      <c r="V31" s="4">
        <v>4</v>
      </c>
      <c r="W31" s="3" t="str">
        <f t="shared" si="42"/>
        <v>DEP. ITALIANO</v>
      </c>
      <c r="X31" s="4" t="s">
        <v>7</v>
      </c>
      <c r="Y31" s="3" t="str">
        <f t="shared" si="43"/>
        <v>ATL. ASCASUBI</v>
      </c>
      <c r="Z31" s="4">
        <v>7</v>
      </c>
      <c r="AA31" s="1" t="str">
        <f t="shared" si="44"/>
        <v/>
      </c>
      <c r="AB31" s="1">
        <f t="shared" si="45"/>
        <v>0</v>
      </c>
      <c r="AC31" s="1">
        <f t="shared" si="46"/>
        <v>0</v>
      </c>
      <c r="AD31" s="1">
        <f t="shared" si="47"/>
        <v>0</v>
      </c>
      <c r="AE31" s="1">
        <f t="shared" si="48"/>
        <v>0</v>
      </c>
    </row>
    <row r="32" spans="16:70" x14ac:dyDescent="0.2">
      <c r="P32" s="1" t="str">
        <f t="shared" si="36"/>
        <v/>
      </c>
      <c r="Q32" s="1">
        <f t="shared" si="37"/>
        <v>0</v>
      </c>
      <c r="R32" s="1">
        <f t="shared" si="38"/>
        <v>0</v>
      </c>
      <c r="S32" s="1">
        <f t="shared" si="39"/>
        <v>0</v>
      </c>
      <c r="T32" s="1">
        <f t="shared" si="40"/>
        <v>0</v>
      </c>
      <c r="U32" s="1" t="str">
        <f t="shared" si="41"/>
        <v/>
      </c>
      <c r="V32" s="4">
        <v>5</v>
      </c>
      <c r="W32" s="3" t="str">
        <f t="shared" si="42"/>
        <v>U.D.C.I.S.A.</v>
      </c>
      <c r="X32" s="4" t="s">
        <v>7</v>
      </c>
      <c r="Y32" s="3" t="str">
        <f t="shared" si="43"/>
        <v>ARGENTINO COLONIAL</v>
      </c>
      <c r="Z32" s="4">
        <v>6</v>
      </c>
      <c r="AA32" s="1" t="str">
        <f t="shared" si="44"/>
        <v/>
      </c>
      <c r="AB32" s="1">
        <f t="shared" si="45"/>
        <v>0</v>
      </c>
      <c r="AC32" s="1">
        <f t="shared" si="46"/>
        <v>0</v>
      </c>
      <c r="AD32" s="1">
        <f t="shared" si="47"/>
        <v>0</v>
      </c>
      <c r="AE32" s="1">
        <f t="shared" si="48"/>
        <v>0</v>
      </c>
    </row>
    <row r="33" spans="16:31" x14ac:dyDescent="0.2">
      <c r="P33" s="1" t="str">
        <f>IF(AND(Q33=1,BR33=1),1,"")</f>
        <v/>
      </c>
      <c r="V33" s="8"/>
      <c r="W33" s="9"/>
      <c r="X33" s="8"/>
      <c r="Y33" s="9"/>
      <c r="Z33" s="8"/>
    </row>
    <row r="34" spans="16:31" x14ac:dyDescent="0.2">
      <c r="V34" s="14"/>
      <c r="W34" s="12" t="s">
        <v>8</v>
      </c>
      <c r="X34" s="13"/>
      <c r="Y34" s="40">
        <f>Y24+7</f>
        <v>45193</v>
      </c>
      <c r="Z34" s="44"/>
    </row>
    <row r="35" spans="16:31" x14ac:dyDescent="0.2">
      <c r="V35" s="39" t="s">
        <v>0</v>
      </c>
      <c r="W35" s="39" t="s">
        <v>1</v>
      </c>
      <c r="X35" s="37" t="s">
        <v>7</v>
      </c>
      <c r="Y35" s="39" t="s">
        <v>2</v>
      </c>
      <c r="Z35" s="39" t="s">
        <v>0</v>
      </c>
    </row>
    <row r="36" spans="16:31" x14ac:dyDescent="0.2">
      <c r="P36" s="1" t="str">
        <f t="shared" ref="P36:P42" si="49">IF(AND(Q36=1,AB36=1),1,"")</f>
        <v/>
      </c>
      <c r="Q36" s="1">
        <f t="shared" ref="Q36:Q42" si="50">IF(U36&lt;&gt;"",1,0)</f>
        <v>0</v>
      </c>
      <c r="R36" s="1">
        <f t="shared" ref="R36:R42" si="51">IF(P36=1,IF(U36&gt;AA36,1,0),0)</f>
        <v>0</v>
      </c>
      <c r="S36" s="1">
        <f t="shared" ref="S36:S42" si="52">IF(P36=1,IF(U36=AA36,1,0),0)</f>
        <v>0</v>
      </c>
      <c r="T36" s="1">
        <f t="shared" ref="T36:T42" si="53">IF(P36=1,IF(U36&lt;AA36,1,0),0)</f>
        <v>0</v>
      </c>
      <c r="U36" s="1" t="str">
        <f t="shared" ref="U36:U42" si="54">IF(COUNT(A36:O36)&gt;0,COUNT(A36:O36),"")</f>
        <v/>
      </c>
      <c r="V36" s="4">
        <v>5</v>
      </c>
      <c r="W36" s="3" t="str">
        <f t="shared" ref="W36:W42" si="55">LOOKUP(V36,$AV$5:$AX$18,$AX$5:$AX$18)</f>
        <v>U.D.C.I.S.A.</v>
      </c>
      <c r="X36" s="4" t="s">
        <v>7</v>
      </c>
      <c r="Y36" s="3" t="str">
        <f t="shared" ref="Y36:Y42" si="56">LOOKUP(Z36,$AV$5:$AX$18,$AX$5:$AX$18)</f>
        <v>LIBRE</v>
      </c>
      <c r="Z36" s="4">
        <v>14</v>
      </c>
      <c r="AA36" s="1" t="str">
        <f t="shared" ref="AA36:AA42" si="57">IF(COUNT(AF36:AT36)&gt;0,COUNT(AF36:AT36),"")</f>
        <v/>
      </c>
      <c r="AB36" s="1">
        <f t="shared" ref="AB36:AB42" si="58">IF(AA36&lt;&gt;"",1,0)</f>
        <v>0</v>
      </c>
      <c r="AC36" s="1">
        <f t="shared" ref="AC36:AC42" si="59">IF(P36=1,IF(AA36&gt;U36,1,0),0)</f>
        <v>0</v>
      </c>
      <c r="AD36" s="1">
        <f t="shared" ref="AD36:AD42" si="60">IF(P36=1,IF(AA36=U36,1,0),0)</f>
        <v>0</v>
      </c>
      <c r="AE36" s="1">
        <f t="shared" ref="AE36:AE42" si="61">IF(P36=1,IF(AA36&lt;U36,1,0),0)</f>
        <v>0</v>
      </c>
    </row>
    <row r="37" spans="16:31" x14ac:dyDescent="0.2">
      <c r="P37" s="1" t="str">
        <f t="shared" si="49"/>
        <v/>
      </c>
      <c r="Q37" s="1">
        <f t="shared" si="50"/>
        <v>0</v>
      </c>
      <c r="R37" s="1">
        <f t="shared" si="51"/>
        <v>0</v>
      </c>
      <c r="S37" s="1">
        <f t="shared" si="52"/>
        <v>0</v>
      </c>
      <c r="T37" s="1">
        <f t="shared" si="53"/>
        <v>0</v>
      </c>
      <c r="U37" s="1" t="str">
        <f t="shared" si="54"/>
        <v/>
      </c>
      <c r="V37" s="4">
        <v>6</v>
      </c>
      <c r="W37" s="3" t="str">
        <f t="shared" si="55"/>
        <v>ARGENTINO COLONIAL</v>
      </c>
      <c r="X37" s="4" t="s">
        <v>7</v>
      </c>
      <c r="Y37" s="3" t="str">
        <f t="shared" si="56"/>
        <v>DEP. ITALIANO</v>
      </c>
      <c r="Z37" s="4">
        <v>4</v>
      </c>
      <c r="AA37" s="1" t="str">
        <f t="shared" si="57"/>
        <v/>
      </c>
      <c r="AB37" s="1">
        <f t="shared" si="58"/>
        <v>0</v>
      </c>
      <c r="AC37" s="1">
        <f t="shared" si="59"/>
        <v>0</v>
      </c>
      <c r="AD37" s="1">
        <f t="shared" si="60"/>
        <v>0</v>
      </c>
      <c r="AE37" s="1">
        <f t="shared" si="61"/>
        <v>0</v>
      </c>
    </row>
    <row r="38" spans="16:31" x14ac:dyDescent="0.2">
      <c r="P38" s="1" t="str">
        <f t="shared" si="49"/>
        <v/>
      </c>
      <c r="Q38" s="1">
        <f t="shared" si="50"/>
        <v>0</v>
      </c>
      <c r="R38" s="1">
        <f t="shared" si="51"/>
        <v>0</v>
      </c>
      <c r="S38" s="1">
        <f t="shared" si="52"/>
        <v>0</v>
      </c>
      <c r="T38" s="1">
        <f t="shared" si="53"/>
        <v>0</v>
      </c>
      <c r="U38" s="1" t="str">
        <f t="shared" si="54"/>
        <v/>
      </c>
      <c r="V38" s="4">
        <v>7</v>
      </c>
      <c r="W38" s="3" t="str">
        <f t="shared" si="55"/>
        <v>ATL. ASCASUBI</v>
      </c>
      <c r="X38" s="5" t="s">
        <v>7</v>
      </c>
      <c r="Y38" s="3" t="str">
        <f t="shared" si="56"/>
        <v>N. FITZ SIMON</v>
      </c>
      <c r="Z38" s="4">
        <v>3</v>
      </c>
      <c r="AA38" s="1" t="str">
        <f t="shared" si="57"/>
        <v/>
      </c>
      <c r="AB38" s="1">
        <f t="shared" si="58"/>
        <v>0</v>
      </c>
      <c r="AC38" s="1">
        <f t="shared" si="59"/>
        <v>0</v>
      </c>
      <c r="AD38" s="1">
        <f t="shared" si="60"/>
        <v>0</v>
      </c>
      <c r="AE38" s="1">
        <f t="shared" si="61"/>
        <v>0</v>
      </c>
    </row>
    <row r="39" spans="16:31" x14ac:dyDescent="0.2">
      <c r="P39" s="1" t="str">
        <f t="shared" si="49"/>
        <v/>
      </c>
      <c r="Q39" s="1">
        <f t="shared" si="50"/>
        <v>0</v>
      </c>
      <c r="R39" s="1">
        <f t="shared" si="51"/>
        <v>0</v>
      </c>
      <c r="S39" s="1">
        <f t="shared" si="52"/>
        <v>0</v>
      </c>
      <c r="T39" s="1">
        <f t="shared" si="53"/>
        <v>0</v>
      </c>
      <c r="U39" s="1" t="str">
        <f t="shared" si="54"/>
        <v/>
      </c>
      <c r="V39" s="4">
        <v>8</v>
      </c>
      <c r="W39" s="3" t="str">
        <f t="shared" si="55"/>
        <v>ATL. INDEPENDIENTE</v>
      </c>
      <c r="X39" s="4" t="s">
        <v>7</v>
      </c>
      <c r="Y39" s="3" t="str">
        <f t="shared" si="56"/>
        <v>ATL. RIO TERCERO</v>
      </c>
      <c r="Z39" s="4">
        <v>2</v>
      </c>
      <c r="AA39" s="1" t="str">
        <f t="shared" si="57"/>
        <v/>
      </c>
      <c r="AB39" s="1">
        <f t="shared" si="58"/>
        <v>0</v>
      </c>
      <c r="AC39" s="1">
        <f t="shared" si="59"/>
        <v>0</v>
      </c>
      <c r="AD39" s="1">
        <f t="shared" si="60"/>
        <v>0</v>
      </c>
      <c r="AE39" s="1">
        <f t="shared" si="61"/>
        <v>0</v>
      </c>
    </row>
    <row r="40" spans="16:31" x14ac:dyDescent="0.2">
      <c r="P40" s="1" t="str">
        <f t="shared" si="49"/>
        <v/>
      </c>
      <c r="Q40" s="1">
        <f t="shared" si="50"/>
        <v>0</v>
      </c>
      <c r="R40" s="1">
        <f t="shared" si="51"/>
        <v>0</v>
      </c>
      <c r="S40" s="1">
        <f t="shared" si="52"/>
        <v>0</v>
      </c>
      <c r="T40" s="1">
        <f t="shared" si="53"/>
        <v>0</v>
      </c>
      <c r="U40" s="1" t="str">
        <f t="shared" si="54"/>
        <v/>
      </c>
      <c r="V40" s="4">
        <v>9</v>
      </c>
      <c r="W40" s="3" t="str">
        <f t="shared" si="55"/>
        <v>DEP. INDEPENDIENTE</v>
      </c>
      <c r="X40" s="4" t="s">
        <v>7</v>
      </c>
      <c r="Y40" s="3" t="str">
        <f t="shared" si="56"/>
        <v>JUV. UNIDA PTA. DEL AGUA</v>
      </c>
      <c r="Z40" s="4">
        <v>1</v>
      </c>
      <c r="AA40" s="1" t="str">
        <f t="shared" si="57"/>
        <v/>
      </c>
      <c r="AB40" s="1">
        <f t="shared" si="58"/>
        <v>0</v>
      </c>
      <c r="AC40" s="1">
        <f t="shared" si="59"/>
        <v>0</v>
      </c>
      <c r="AD40" s="1">
        <f t="shared" si="60"/>
        <v>0</v>
      </c>
      <c r="AE40" s="1">
        <f t="shared" si="61"/>
        <v>0</v>
      </c>
    </row>
    <row r="41" spans="16:31" x14ac:dyDescent="0.2">
      <c r="P41" s="1" t="str">
        <f t="shared" si="49"/>
        <v/>
      </c>
      <c r="Q41" s="1">
        <f t="shared" si="50"/>
        <v>0</v>
      </c>
      <c r="R41" s="1">
        <f t="shared" si="51"/>
        <v>0</v>
      </c>
      <c r="S41" s="1">
        <f t="shared" si="52"/>
        <v>0</v>
      </c>
      <c r="T41" s="1">
        <f t="shared" si="53"/>
        <v>0</v>
      </c>
      <c r="U41" s="1" t="str">
        <f t="shared" si="54"/>
        <v/>
      </c>
      <c r="V41" s="4">
        <v>10</v>
      </c>
      <c r="W41" s="3" t="str">
        <f t="shared" si="55"/>
        <v>D. Y B. V. DEL DIQUE</v>
      </c>
      <c r="X41" s="4" t="s">
        <v>7</v>
      </c>
      <c r="Y41" s="3" t="str">
        <f t="shared" si="56"/>
        <v>ATL. TALLERES</v>
      </c>
      <c r="Z41" s="4">
        <v>13</v>
      </c>
      <c r="AA41" s="1" t="str">
        <f t="shared" si="57"/>
        <v/>
      </c>
      <c r="AB41" s="1">
        <f t="shared" si="58"/>
        <v>0</v>
      </c>
      <c r="AC41" s="1">
        <f t="shared" si="59"/>
        <v>0</v>
      </c>
      <c r="AD41" s="1">
        <f t="shared" si="60"/>
        <v>0</v>
      </c>
      <c r="AE41" s="1">
        <f t="shared" si="61"/>
        <v>0</v>
      </c>
    </row>
    <row r="42" spans="16:31" x14ac:dyDescent="0.2">
      <c r="P42" s="1" t="str">
        <f t="shared" si="49"/>
        <v/>
      </c>
      <c r="Q42" s="1">
        <f t="shared" si="50"/>
        <v>0</v>
      </c>
      <c r="R42" s="1">
        <f t="shared" si="51"/>
        <v>0</v>
      </c>
      <c r="S42" s="1">
        <f t="shared" si="52"/>
        <v>0</v>
      </c>
      <c r="T42" s="1">
        <f t="shared" si="53"/>
        <v>0</v>
      </c>
      <c r="U42" s="1" t="str">
        <f t="shared" si="54"/>
        <v/>
      </c>
      <c r="V42" s="4">
        <v>11</v>
      </c>
      <c r="W42" s="3" t="str">
        <f t="shared" si="55"/>
        <v>S. Y D. VILLA G. BELGRANO</v>
      </c>
      <c r="X42" s="4" t="s">
        <v>7</v>
      </c>
      <c r="Y42" s="3" t="str">
        <f t="shared" si="56"/>
        <v>JUVENTUD ALIANZA</v>
      </c>
      <c r="Z42" s="4">
        <v>12</v>
      </c>
      <c r="AA42" s="1" t="str">
        <f t="shared" si="57"/>
        <v/>
      </c>
      <c r="AB42" s="1">
        <f t="shared" si="58"/>
        <v>0</v>
      </c>
      <c r="AC42" s="1">
        <f t="shared" si="59"/>
        <v>0</v>
      </c>
      <c r="AD42" s="1">
        <f t="shared" si="60"/>
        <v>0</v>
      </c>
      <c r="AE42" s="1">
        <f t="shared" si="61"/>
        <v>0</v>
      </c>
    </row>
    <row r="43" spans="16:31" x14ac:dyDescent="0.2">
      <c r="P43" s="1" t="str">
        <f>IF(AND(Q43=1,DF43=1),1,"")</f>
        <v/>
      </c>
      <c r="V43" s="8"/>
      <c r="W43" s="9"/>
      <c r="X43" s="8"/>
      <c r="Y43" s="9"/>
      <c r="Z43" s="8"/>
    </row>
    <row r="44" spans="16:31" x14ac:dyDescent="0.2">
      <c r="V44" s="14"/>
      <c r="W44" s="12" t="s">
        <v>9</v>
      </c>
      <c r="X44" s="13"/>
      <c r="Y44" s="40">
        <f>Y34+7</f>
        <v>45200</v>
      </c>
      <c r="Z44" s="44"/>
    </row>
    <row r="45" spans="16:31" x14ac:dyDescent="0.2">
      <c r="V45" s="39" t="s">
        <v>0</v>
      </c>
      <c r="W45" s="39" t="s">
        <v>1</v>
      </c>
      <c r="X45" s="37" t="s">
        <v>7</v>
      </c>
      <c r="Y45" s="39" t="s">
        <v>2</v>
      </c>
      <c r="Z45" s="39" t="s">
        <v>0</v>
      </c>
    </row>
    <row r="46" spans="16:31" x14ac:dyDescent="0.2">
      <c r="P46" s="1" t="str">
        <f t="shared" ref="P46:P52" si="62">IF(AND(Q46=1,AB46=1),1,"")</f>
        <v/>
      </c>
      <c r="Q46" s="1">
        <f t="shared" ref="Q46:Q52" si="63">IF(U46&lt;&gt;"",1,0)</f>
        <v>0</v>
      </c>
      <c r="R46" s="1">
        <f t="shared" ref="R46:R52" si="64">IF(P46=1,IF(U46&gt;AA46,1,0),0)</f>
        <v>0</v>
      </c>
      <c r="S46" s="1">
        <f t="shared" ref="S46:S52" si="65">IF(P46=1,IF(U46=AA46,1,0),0)</f>
        <v>0</v>
      </c>
      <c r="T46" s="1">
        <f t="shared" ref="T46:T52" si="66">IF(P46=1,IF(U46&lt;AA46,1,0),0)</f>
        <v>0</v>
      </c>
      <c r="U46" s="1" t="str">
        <f t="shared" ref="U46:U52" si="67">IF(COUNT(A46:O46)&gt;0,COUNT(A46:O46),"")</f>
        <v/>
      </c>
      <c r="V46" s="4">
        <v>14</v>
      </c>
      <c r="W46" s="3" t="str">
        <f t="shared" ref="W46:W52" si="68">LOOKUP(V46,$AV$5:$AX$18,$AX$5:$AX$18)</f>
        <v>LIBRE</v>
      </c>
      <c r="X46" s="4" t="s">
        <v>7</v>
      </c>
      <c r="Y46" s="3" t="str">
        <f t="shared" ref="Y46:Y52" si="69">LOOKUP(Z46,$AV$5:$AX$18,$AX$5:$AX$18)</f>
        <v>S. Y D. VILLA G. BELGRANO</v>
      </c>
      <c r="Z46" s="4">
        <v>11</v>
      </c>
      <c r="AA46" s="1" t="str">
        <f t="shared" ref="AA46:AA52" si="70">IF(COUNT(AF46:AT46)&gt;0,COUNT(AF46:AT46),"")</f>
        <v/>
      </c>
      <c r="AB46" s="1">
        <f t="shared" ref="AB46:AB52" si="71">IF(AA46&lt;&gt;"",1,0)</f>
        <v>0</v>
      </c>
      <c r="AC46" s="1">
        <f t="shared" ref="AC46:AC52" si="72">IF(P46=1,IF(AA46&gt;U46,1,0),0)</f>
        <v>0</v>
      </c>
      <c r="AD46" s="1">
        <f t="shared" ref="AD46:AD52" si="73">IF(P46=1,IF(AA46=U46,1,0),0)</f>
        <v>0</v>
      </c>
      <c r="AE46" s="1">
        <f t="shared" ref="AE46:AE52" si="74">IF(P46=1,IF(AA46&lt;U46,1,0),0)</f>
        <v>0</v>
      </c>
    </row>
    <row r="47" spans="16:31" x14ac:dyDescent="0.2">
      <c r="P47" s="1" t="str">
        <f t="shared" si="62"/>
        <v/>
      </c>
      <c r="Q47" s="1">
        <f t="shared" si="63"/>
        <v>0</v>
      </c>
      <c r="R47" s="1">
        <f t="shared" si="64"/>
        <v>0</v>
      </c>
      <c r="S47" s="1">
        <f t="shared" si="65"/>
        <v>0</v>
      </c>
      <c r="T47" s="1">
        <f t="shared" si="66"/>
        <v>0</v>
      </c>
      <c r="U47" s="1" t="str">
        <f t="shared" si="67"/>
        <v/>
      </c>
      <c r="V47" s="4">
        <v>12</v>
      </c>
      <c r="W47" s="3" t="str">
        <f t="shared" si="68"/>
        <v>JUVENTUD ALIANZA</v>
      </c>
      <c r="X47" s="4" t="s">
        <v>7</v>
      </c>
      <c r="Y47" s="3" t="str">
        <f t="shared" si="69"/>
        <v>D. Y B. V. DEL DIQUE</v>
      </c>
      <c r="Z47" s="4">
        <v>10</v>
      </c>
      <c r="AA47" s="1" t="str">
        <f t="shared" si="70"/>
        <v/>
      </c>
      <c r="AB47" s="1">
        <f t="shared" si="71"/>
        <v>0</v>
      </c>
      <c r="AC47" s="1">
        <f t="shared" si="72"/>
        <v>0</v>
      </c>
      <c r="AD47" s="1">
        <f t="shared" si="73"/>
        <v>0</v>
      </c>
      <c r="AE47" s="1">
        <f t="shared" si="74"/>
        <v>0</v>
      </c>
    </row>
    <row r="48" spans="16:31" x14ac:dyDescent="0.2">
      <c r="P48" s="1" t="str">
        <f t="shared" si="62"/>
        <v/>
      </c>
      <c r="Q48" s="1">
        <f t="shared" si="63"/>
        <v>0</v>
      </c>
      <c r="R48" s="1">
        <f t="shared" si="64"/>
        <v>0</v>
      </c>
      <c r="S48" s="1">
        <f t="shared" si="65"/>
        <v>0</v>
      </c>
      <c r="T48" s="1">
        <f t="shared" si="66"/>
        <v>0</v>
      </c>
      <c r="U48" s="1" t="str">
        <f t="shared" si="67"/>
        <v/>
      </c>
      <c r="V48" s="4">
        <v>13</v>
      </c>
      <c r="W48" s="3" t="str">
        <f t="shared" si="68"/>
        <v>ATL. TALLERES</v>
      </c>
      <c r="X48" s="5" t="s">
        <v>7</v>
      </c>
      <c r="Y48" s="3" t="str">
        <f t="shared" si="69"/>
        <v>DEP. INDEPENDIENTE</v>
      </c>
      <c r="Z48" s="4">
        <v>9</v>
      </c>
      <c r="AA48" s="1" t="str">
        <f t="shared" si="70"/>
        <v/>
      </c>
      <c r="AB48" s="1">
        <f t="shared" si="71"/>
        <v>0</v>
      </c>
      <c r="AC48" s="1">
        <f t="shared" si="72"/>
        <v>0</v>
      </c>
      <c r="AD48" s="1">
        <f t="shared" si="73"/>
        <v>0</v>
      </c>
      <c r="AE48" s="1">
        <f t="shared" si="74"/>
        <v>0</v>
      </c>
    </row>
    <row r="49" spans="16:31" x14ac:dyDescent="0.2">
      <c r="P49" s="1" t="str">
        <f t="shared" si="62"/>
        <v/>
      </c>
      <c r="Q49" s="1">
        <f t="shared" si="63"/>
        <v>0</v>
      </c>
      <c r="R49" s="1">
        <f t="shared" si="64"/>
        <v>0</v>
      </c>
      <c r="S49" s="1">
        <f t="shared" si="65"/>
        <v>0</v>
      </c>
      <c r="T49" s="1">
        <f t="shared" si="66"/>
        <v>0</v>
      </c>
      <c r="U49" s="1" t="str">
        <f t="shared" si="67"/>
        <v/>
      </c>
      <c r="V49" s="4">
        <v>1</v>
      </c>
      <c r="W49" s="3" t="str">
        <f t="shared" si="68"/>
        <v>JUV. UNIDA PTA. DEL AGUA</v>
      </c>
      <c r="X49" s="4" t="s">
        <v>7</v>
      </c>
      <c r="Y49" s="3" t="str">
        <f t="shared" si="69"/>
        <v>ATL. INDEPENDIENTE</v>
      </c>
      <c r="Z49" s="4">
        <v>8</v>
      </c>
      <c r="AA49" s="1" t="str">
        <f t="shared" si="70"/>
        <v/>
      </c>
      <c r="AB49" s="1">
        <f t="shared" si="71"/>
        <v>0</v>
      </c>
      <c r="AC49" s="1">
        <f t="shared" si="72"/>
        <v>0</v>
      </c>
      <c r="AD49" s="1">
        <f t="shared" si="73"/>
        <v>0</v>
      </c>
      <c r="AE49" s="1">
        <f t="shared" si="74"/>
        <v>0</v>
      </c>
    </row>
    <row r="50" spans="16:31" x14ac:dyDescent="0.2">
      <c r="P50" s="1" t="str">
        <f t="shared" si="62"/>
        <v/>
      </c>
      <c r="Q50" s="1">
        <f t="shared" si="63"/>
        <v>0</v>
      </c>
      <c r="R50" s="1">
        <f t="shared" si="64"/>
        <v>0</v>
      </c>
      <c r="S50" s="1">
        <f t="shared" si="65"/>
        <v>0</v>
      </c>
      <c r="T50" s="1">
        <f t="shared" si="66"/>
        <v>0</v>
      </c>
      <c r="U50" s="1" t="str">
        <f t="shared" si="67"/>
        <v/>
      </c>
      <c r="V50" s="4">
        <v>2</v>
      </c>
      <c r="W50" s="3" t="str">
        <f t="shared" si="68"/>
        <v>ATL. RIO TERCERO</v>
      </c>
      <c r="X50" s="4" t="s">
        <v>7</v>
      </c>
      <c r="Y50" s="3" t="str">
        <f t="shared" si="69"/>
        <v>ATL. ASCASUBI</v>
      </c>
      <c r="Z50" s="4">
        <v>7</v>
      </c>
      <c r="AA50" s="1" t="str">
        <f t="shared" si="70"/>
        <v/>
      </c>
      <c r="AB50" s="1">
        <f t="shared" si="71"/>
        <v>0</v>
      </c>
      <c r="AC50" s="1">
        <f t="shared" si="72"/>
        <v>0</v>
      </c>
      <c r="AD50" s="1">
        <f t="shared" si="73"/>
        <v>0</v>
      </c>
      <c r="AE50" s="1">
        <f t="shared" si="74"/>
        <v>0</v>
      </c>
    </row>
    <row r="51" spans="16:31" x14ac:dyDescent="0.2">
      <c r="P51" s="1" t="str">
        <f t="shared" si="62"/>
        <v/>
      </c>
      <c r="Q51" s="1">
        <f t="shared" si="63"/>
        <v>0</v>
      </c>
      <c r="R51" s="1">
        <f t="shared" si="64"/>
        <v>0</v>
      </c>
      <c r="S51" s="1">
        <f t="shared" si="65"/>
        <v>0</v>
      </c>
      <c r="T51" s="1">
        <f t="shared" si="66"/>
        <v>0</v>
      </c>
      <c r="U51" s="1" t="str">
        <f t="shared" si="67"/>
        <v/>
      </c>
      <c r="V51" s="4">
        <v>3</v>
      </c>
      <c r="W51" s="3" t="str">
        <f t="shared" si="68"/>
        <v>N. FITZ SIMON</v>
      </c>
      <c r="X51" s="4" t="s">
        <v>7</v>
      </c>
      <c r="Y51" s="3" t="str">
        <f t="shared" si="69"/>
        <v>ARGENTINO COLONIAL</v>
      </c>
      <c r="Z51" s="4">
        <v>6</v>
      </c>
      <c r="AA51" s="1" t="str">
        <f t="shared" si="70"/>
        <v/>
      </c>
      <c r="AB51" s="1">
        <f t="shared" si="71"/>
        <v>0</v>
      </c>
      <c r="AC51" s="1">
        <f t="shared" si="72"/>
        <v>0</v>
      </c>
      <c r="AD51" s="1">
        <f t="shared" si="73"/>
        <v>0</v>
      </c>
      <c r="AE51" s="1">
        <f t="shared" si="74"/>
        <v>0</v>
      </c>
    </row>
    <row r="52" spans="16:31" x14ac:dyDescent="0.2">
      <c r="P52" s="1" t="str">
        <f t="shared" si="62"/>
        <v/>
      </c>
      <c r="Q52" s="1">
        <f t="shared" si="63"/>
        <v>0</v>
      </c>
      <c r="R52" s="1">
        <f t="shared" si="64"/>
        <v>0</v>
      </c>
      <c r="S52" s="1">
        <f t="shared" si="65"/>
        <v>0</v>
      </c>
      <c r="T52" s="1">
        <f t="shared" si="66"/>
        <v>0</v>
      </c>
      <c r="U52" s="1" t="str">
        <f t="shared" si="67"/>
        <v/>
      </c>
      <c r="V52" s="4">
        <v>4</v>
      </c>
      <c r="W52" s="3" t="str">
        <f t="shared" si="68"/>
        <v>DEP. ITALIANO</v>
      </c>
      <c r="X52" s="4" t="s">
        <v>7</v>
      </c>
      <c r="Y52" s="3" t="str">
        <f t="shared" si="69"/>
        <v>U.D.C.I.S.A.</v>
      </c>
      <c r="Z52" s="4">
        <v>5</v>
      </c>
      <c r="AA52" s="1" t="str">
        <f t="shared" si="70"/>
        <v/>
      </c>
      <c r="AB52" s="1">
        <f t="shared" si="71"/>
        <v>0</v>
      </c>
      <c r="AC52" s="1">
        <f t="shared" si="72"/>
        <v>0</v>
      </c>
      <c r="AD52" s="1">
        <f t="shared" si="73"/>
        <v>0</v>
      </c>
      <c r="AE52" s="1">
        <f t="shared" si="74"/>
        <v>0</v>
      </c>
    </row>
    <row r="53" spans="16:31" x14ac:dyDescent="0.2">
      <c r="P53" s="1" t="str">
        <f>IF(AND(Q53=1,DF53=1),1,"")</f>
        <v/>
      </c>
      <c r="V53" s="8"/>
      <c r="W53" s="9"/>
      <c r="X53" s="10"/>
      <c r="Y53" s="9"/>
      <c r="Z53" s="8"/>
    </row>
    <row r="54" spans="16:31" x14ac:dyDescent="0.2">
      <c r="V54" s="14"/>
      <c r="W54" s="12" t="s">
        <v>10</v>
      </c>
      <c r="X54" s="13"/>
      <c r="Y54" s="40">
        <f>Y44+7</f>
        <v>45207</v>
      </c>
      <c r="Z54" s="44"/>
    </row>
    <row r="55" spans="16:31" x14ac:dyDescent="0.2">
      <c r="V55" s="39" t="s">
        <v>0</v>
      </c>
      <c r="W55" s="39" t="s">
        <v>1</v>
      </c>
      <c r="X55" s="37" t="s">
        <v>7</v>
      </c>
      <c r="Y55" s="39" t="s">
        <v>2</v>
      </c>
      <c r="Z55" s="39" t="s">
        <v>0</v>
      </c>
    </row>
    <row r="56" spans="16:31" x14ac:dyDescent="0.2">
      <c r="P56" s="1" t="str">
        <f t="shared" ref="P56:P62" si="75">IF(AND(Q56=1,AB56=1),1,"")</f>
        <v/>
      </c>
      <c r="Q56" s="1">
        <f t="shared" ref="Q56:Q62" si="76">IF(U56&lt;&gt;"",1,0)</f>
        <v>0</v>
      </c>
      <c r="R56" s="1">
        <f t="shared" ref="R56:R62" si="77">IF(P56=1,IF(U56&gt;AA56,1,0),0)</f>
        <v>0</v>
      </c>
      <c r="S56" s="1">
        <f t="shared" ref="S56:S62" si="78">IF(P56=1,IF(U56=AA56,1,0),0)</f>
        <v>0</v>
      </c>
      <c r="T56" s="1">
        <f t="shared" ref="T56:T62" si="79">IF(P56=1,IF(U56&lt;AA56,1,0),0)</f>
        <v>0</v>
      </c>
      <c r="U56" s="1" t="str">
        <f t="shared" ref="U56:U62" si="80">IF(COUNT(A56:O56)&gt;0,COUNT(A56:O56),"")</f>
        <v/>
      </c>
      <c r="V56" s="4">
        <v>4</v>
      </c>
      <c r="W56" s="3" t="str">
        <f t="shared" ref="W56:W62" si="81">LOOKUP(V56,$AV$5:$AX$18,$AX$5:$AX$18)</f>
        <v>DEP. ITALIANO</v>
      </c>
      <c r="X56" s="4" t="s">
        <v>7</v>
      </c>
      <c r="Y56" s="3" t="str">
        <f t="shared" ref="Y56:Y62" si="82">LOOKUP(Z56,$AV$5:$AX$18,$AX$5:$AX$18)</f>
        <v>LIBRE</v>
      </c>
      <c r="Z56" s="4">
        <v>14</v>
      </c>
      <c r="AA56" s="1" t="str">
        <f t="shared" ref="AA56:AA62" si="83">IF(COUNT(AF56:AT56)&gt;0,COUNT(AF56:AT56),"")</f>
        <v/>
      </c>
      <c r="AB56" s="1">
        <f t="shared" ref="AB56:AB62" si="84">IF(AA56&lt;&gt;"",1,0)</f>
        <v>0</v>
      </c>
      <c r="AC56" s="1">
        <f t="shared" ref="AC56:AC62" si="85">IF(P56=1,IF(AA56&gt;U56,1,0),0)</f>
        <v>0</v>
      </c>
      <c r="AD56" s="1">
        <f t="shared" ref="AD56:AD62" si="86">IF(P56=1,IF(AA56=U56,1,0),0)</f>
        <v>0</v>
      </c>
      <c r="AE56" s="1">
        <f t="shared" ref="AE56:AE62" si="87">IF(P56=1,IF(AA56&lt;U56,1,0),0)</f>
        <v>0</v>
      </c>
    </row>
    <row r="57" spans="16:31" x14ac:dyDescent="0.2">
      <c r="P57" s="1" t="str">
        <f t="shared" si="75"/>
        <v/>
      </c>
      <c r="Q57" s="1">
        <f t="shared" si="76"/>
        <v>0</v>
      </c>
      <c r="R57" s="1">
        <f t="shared" si="77"/>
        <v>0</v>
      </c>
      <c r="S57" s="1">
        <f t="shared" si="78"/>
        <v>0</v>
      </c>
      <c r="T57" s="1">
        <f t="shared" si="79"/>
        <v>0</v>
      </c>
      <c r="U57" s="1" t="str">
        <f t="shared" si="80"/>
        <v/>
      </c>
      <c r="V57" s="4">
        <v>5</v>
      </c>
      <c r="W57" s="3" t="str">
        <f t="shared" si="81"/>
        <v>U.D.C.I.S.A.</v>
      </c>
      <c r="X57" s="4" t="s">
        <v>7</v>
      </c>
      <c r="Y57" s="3" t="str">
        <f t="shared" si="82"/>
        <v>N. FITZ SIMON</v>
      </c>
      <c r="Z57" s="4">
        <v>3</v>
      </c>
      <c r="AA57" s="1" t="str">
        <f t="shared" si="83"/>
        <v/>
      </c>
      <c r="AB57" s="1">
        <f t="shared" si="84"/>
        <v>0</v>
      </c>
      <c r="AC57" s="1">
        <f t="shared" si="85"/>
        <v>0</v>
      </c>
      <c r="AD57" s="1">
        <f t="shared" si="86"/>
        <v>0</v>
      </c>
      <c r="AE57" s="1">
        <f t="shared" si="87"/>
        <v>0</v>
      </c>
    </row>
    <row r="58" spans="16:31" x14ac:dyDescent="0.2">
      <c r="P58" s="1" t="str">
        <f t="shared" si="75"/>
        <v/>
      </c>
      <c r="Q58" s="1">
        <f t="shared" si="76"/>
        <v>0</v>
      </c>
      <c r="R58" s="1">
        <f t="shared" si="77"/>
        <v>0</v>
      </c>
      <c r="S58" s="1">
        <f t="shared" si="78"/>
        <v>0</v>
      </c>
      <c r="T58" s="1">
        <f t="shared" si="79"/>
        <v>0</v>
      </c>
      <c r="U58" s="1" t="str">
        <f t="shared" si="80"/>
        <v/>
      </c>
      <c r="V58" s="4">
        <v>6</v>
      </c>
      <c r="W58" s="3" t="str">
        <f t="shared" si="81"/>
        <v>ARGENTINO COLONIAL</v>
      </c>
      <c r="X58" s="5" t="s">
        <v>7</v>
      </c>
      <c r="Y58" s="3" t="str">
        <f t="shared" si="82"/>
        <v>ATL. RIO TERCERO</v>
      </c>
      <c r="Z58" s="4">
        <v>2</v>
      </c>
      <c r="AA58" s="1" t="str">
        <f t="shared" si="83"/>
        <v/>
      </c>
      <c r="AB58" s="1">
        <f t="shared" si="84"/>
        <v>0</v>
      </c>
      <c r="AC58" s="1">
        <f t="shared" si="85"/>
        <v>0</v>
      </c>
      <c r="AD58" s="1">
        <f t="shared" si="86"/>
        <v>0</v>
      </c>
      <c r="AE58" s="1">
        <f t="shared" si="87"/>
        <v>0</v>
      </c>
    </row>
    <row r="59" spans="16:31" x14ac:dyDescent="0.2">
      <c r="P59" s="1" t="str">
        <f t="shared" si="75"/>
        <v/>
      </c>
      <c r="Q59" s="1">
        <f t="shared" si="76"/>
        <v>0</v>
      </c>
      <c r="R59" s="1">
        <f t="shared" si="77"/>
        <v>0</v>
      </c>
      <c r="S59" s="1">
        <f t="shared" si="78"/>
        <v>0</v>
      </c>
      <c r="T59" s="1">
        <f t="shared" si="79"/>
        <v>0</v>
      </c>
      <c r="U59" s="1" t="str">
        <f t="shared" si="80"/>
        <v/>
      </c>
      <c r="V59" s="4">
        <v>7</v>
      </c>
      <c r="W59" s="3" t="str">
        <f t="shared" si="81"/>
        <v>ATL. ASCASUBI</v>
      </c>
      <c r="X59" s="4" t="s">
        <v>7</v>
      </c>
      <c r="Y59" s="3" t="str">
        <f t="shared" si="82"/>
        <v>JUV. UNIDA PTA. DEL AGUA</v>
      </c>
      <c r="Z59" s="4">
        <v>1</v>
      </c>
      <c r="AA59" s="1" t="str">
        <f t="shared" si="83"/>
        <v/>
      </c>
      <c r="AB59" s="1">
        <f t="shared" si="84"/>
        <v>0</v>
      </c>
      <c r="AC59" s="1">
        <f t="shared" si="85"/>
        <v>0</v>
      </c>
      <c r="AD59" s="1">
        <f t="shared" si="86"/>
        <v>0</v>
      </c>
      <c r="AE59" s="1">
        <f t="shared" si="87"/>
        <v>0</v>
      </c>
    </row>
    <row r="60" spans="16:31" x14ac:dyDescent="0.2">
      <c r="P60" s="1" t="str">
        <f t="shared" si="75"/>
        <v/>
      </c>
      <c r="Q60" s="1">
        <f t="shared" si="76"/>
        <v>0</v>
      </c>
      <c r="R60" s="1">
        <f t="shared" si="77"/>
        <v>0</v>
      </c>
      <c r="S60" s="1">
        <f t="shared" si="78"/>
        <v>0</v>
      </c>
      <c r="T60" s="1">
        <f t="shared" si="79"/>
        <v>0</v>
      </c>
      <c r="U60" s="1" t="str">
        <f t="shared" si="80"/>
        <v/>
      </c>
      <c r="V60" s="4">
        <v>8</v>
      </c>
      <c r="W60" s="3" t="str">
        <f t="shared" si="81"/>
        <v>ATL. INDEPENDIENTE</v>
      </c>
      <c r="X60" s="4" t="s">
        <v>7</v>
      </c>
      <c r="Y60" s="3" t="str">
        <f t="shared" si="82"/>
        <v>ATL. TALLERES</v>
      </c>
      <c r="Z60" s="4">
        <v>13</v>
      </c>
      <c r="AA60" s="1" t="str">
        <f t="shared" si="83"/>
        <v/>
      </c>
      <c r="AB60" s="1">
        <f t="shared" si="84"/>
        <v>0</v>
      </c>
      <c r="AC60" s="1">
        <f t="shared" si="85"/>
        <v>0</v>
      </c>
      <c r="AD60" s="1">
        <f t="shared" si="86"/>
        <v>0</v>
      </c>
      <c r="AE60" s="1">
        <f t="shared" si="87"/>
        <v>0</v>
      </c>
    </row>
    <row r="61" spans="16:31" x14ac:dyDescent="0.2">
      <c r="P61" s="1" t="str">
        <f t="shared" si="75"/>
        <v/>
      </c>
      <c r="Q61" s="1">
        <f t="shared" si="76"/>
        <v>0</v>
      </c>
      <c r="R61" s="1">
        <f t="shared" si="77"/>
        <v>0</v>
      </c>
      <c r="S61" s="1">
        <f t="shared" si="78"/>
        <v>0</v>
      </c>
      <c r="T61" s="1">
        <f t="shared" si="79"/>
        <v>0</v>
      </c>
      <c r="U61" s="1" t="str">
        <f t="shared" si="80"/>
        <v/>
      </c>
      <c r="V61" s="4">
        <v>9</v>
      </c>
      <c r="W61" s="3" t="str">
        <f t="shared" si="81"/>
        <v>DEP. INDEPENDIENTE</v>
      </c>
      <c r="X61" s="4" t="s">
        <v>7</v>
      </c>
      <c r="Y61" s="3" t="str">
        <f t="shared" si="82"/>
        <v>JUVENTUD ALIANZA</v>
      </c>
      <c r="Z61" s="4">
        <v>12</v>
      </c>
      <c r="AA61" s="1" t="str">
        <f t="shared" si="83"/>
        <v/>
      </c>
      <c r="AB61" s="1">
        <f t="shared" si="84"/>
        <v>0</v>
      </c>
      <c r="AC61" s="1">
        <f t="shared" si="85"/>
        <v>0</v>
      </c>
      <c r="AD61" s="1">
        <f t="shared" si="86"/>
        <v>0</v>
      </c>
      <c r="AE61" s="1">
        <f t="shared" si="87"/>
        <v>0</v>
      </c>
    </row>
    <row r="62" spans="16:31" x14ac:dyDescent="0.2">
      <c r="P62" s="1" t="str">
        <f t="shared" si="75"/>
        <v/>
      </c>
      <c r="Q62" s="1">
        <f t="shared" si="76"/>
        <v>0</v>
      </c>
      <c r="R62" s="1">
        <f t="shared" si="77"/>
        <v>0</v>
      </c>
      <c r="S62" s="1">
        <f t="shared" si="78"/>
        <v>0</v>
      </c>
      <c r="T62" s="1">
        <f t="shared" si="79"/>
        <v>0</v>
      </c>
      <c r="U62" s="1" t="str">
        <f t="shared" si="80"/>
        <v/>
      </c>
      <c r="V62" s="4">
        <v>10</v>
      </c>
      <c r="W62" s="3" t="str">
        <f t="shared" si="81"/>
        <v>D. Y B. V. DEL DIQUE</v>
      </c>
      <c r="X62" s="4" t="s">
        <v>7</v>
      </c>
      <c r="Y62" s="3" t="str">
        <f t="shared" si="82"/>
        <v>S. Y D. VILLA G. BELGRANO</v>
      </c>
      <c r="Z62" s="4">
        <v>11</v>
      </c>
      <c r="AA62" s="1" t="str">
        <f t="shared" si="83"/>
        <v/>
      </c>
      <c r="AB62" s="1">
        <f t="shared" si="84"/>
        <v>0</v>
      </c>
      <c r="AC62" s="1">
        <f t="shared" si="85"/>
        <v>0</v>
      </c>
      <c r="AD62" s="1">
        <f t="shared" si="86"/>
        <v>0</v>
      </c>
      <c r="AE62" s="1">
        <f t="shared" si="87"/>
        <v>0</v>
      </c>
    </row>
    <row r="63" spans="16:31" x14ac:dyDescent="0.2">
      <c r="P63" s="1" t="str">
        <f>IF(AND(Q63=1,DF63=1),1,"")</f>
        <v/>
      </c>
      <c r="V63" s="8"/>
      <c r="W63" s="9"/>
      <c r="X63" s="8"/>
      <c r="Y63" s="9"/>
      <c r="Z63" s="8"/>
    </row>
    <row r="64" spans="16:31" x14ac:dyDescent="0.2">
      <c r="V64" s="14"/>
      <c r="W64" s="12" t="s">
        <v>11</v>
      </c>
      <c r="X64" s="13"/>
      <c r="Y64" s="40">
        <f>Y54+7</f>
        <v>45214</v>
      </c>
      <c r="Z64" s="44"/>
    </row>
    <row r="65" spans="16:31" x14ac:dyDescent="0.2">
      <c r="V65" s="39" t="s">
        <v>0</v>
      </c>
      <c r="W65" s="39" t="s">
        <v>1</v>
      </c>
      <c r="X65" s="37" t="s">
        <v>7</v>
      </c>
      <c r="Y65" s="39" t="s">
        <v>2</v>
      </c>
      <c r="Z65" s="39" t="s">
        <v>0</v>
      </c>
    </row>
    <row r="66" spans="16:31" x14ac:dyDescent="0.2">
      <c r="P66" s="1" t="str">
        <f t="shared" ref="P66:P72" si="88">IF(AND(Q66=1,AB66=1),1,"")</f>
        <v/>
      </c>
      <c r="Q66" s="1">
        <f t="shared" ref="Q66:Q72" si="89">IF(U66&lt;&gt;"",1,0)</f>
        <v>0</v>
      </c>
      <c r="R66" s="1">
        <f t="shared" ref="R66:R72" si="90">IF(P66=1,IF(U66&gt;AA66,1,0),0)</f>
        <v>0</v>
      </c>
      <c r="S66" s="1">
        <f t="shared" ref="S66:S72" si="91">IF(P66=1,IF(U66=AA66,1,0),0)</f>
        <v>0</v>
      </c>
      <c r="T66" s="1">
        <f t="shared" ref="T66:T72" si="92">IF(P66=1,IF(U66&lt;AA66,1,0),0)</f>
        <v>0</v>
      </c>
      <c r="U66" s="1" t="str">
        <f t="shared" ref="U66:U72" si="93">IF(COUNT(A66:O66)&gt;0,COUNT(A66:O66),"")</f>
        <v/>
      </c>
      <c r="V66" s="4">
        <v>14</v>
      </c>
      <c r="W66" s="3" t="str">
        <f t="shared" ref="W66:W72" si="94">LOOKUP(V66,$AV$5:$AX$18,$AX$5:$AX$18)</f>
        <v>LIBRE</v>
      </c>
      <c r="X66" s="4" t="s">
        <v>7</v>
      </c>
      <c r="Y66" s="3" t="str">
        <f t="shared" ref="Y66:Y72" si="95">LOOKUP(Z66,$AV$5:$AX$18,$AX$5:$AX$18)</f>
        <v>D. Y B. V. DEL DIQUE</v>
      </c>
      <c r="Z66" s="4">
        <v>10</v>
      </c>
      <c r="AA66" s="1" t="str">
        <f t="shared" ref="AA66:AA72" si="96">IF(COUNT(AF66:AT66)&gt;0,COUNT(AF66:AT66),"")</f>
        <v/>
      </c>
      <c r="AB66" s="1">
        <f t="shared" ref="AB66:AB72" si="97">IF(AA66&lt;&gt;"",1,0)</f>
        <v>0</v>
      </c>
      <c r="AC66" s="1">
        <f t="shared" ref="AC66:AC72" si="98">IF(P66=1,IF(AA66&gt;U66,1,0),0)</f>
        <v>0</v>
      </c>
      <c r="AD66" s="1">
        <f t="shared" ref="AD66:AD72" si="99">IF(P66=1,IF(AA66=U66,1,0),0)</f>
        <v>0</v>
      </c>
      <c r="AE66" s="1">
        <f t="shared" ref="AE66:AE72" si="100">IF(P66=1,IF(AA66&lt;U66,1,0),0)</f>
        <v>0</v>
      </c>
    </row>
    <row r="67" spans="16:31" x14ac:dyDescent="0.2">
      <c r="P67" s="1" t="str">
        <f t="shared" si="88"/>
        <v/>
      </c>
      <c r="Q67" s="1">
        <f t="shared" si="89"/>
        <v>0</v>
      </c>
      <c r="R67" s="1">
        <f t="shared" si="90"/>
        <v>0</v>
      </c>
      <c r="S67" s="1">
        <f t="shared" si="91"/>
        <v>0</v>
      </c>
      <c r="T67" s="1">
        <f t="shared" si="92"/>
        <v>0</v>
      </c>
      <c r="U67" s="1" t="str">
        <f t="shared" si="93"/>
        <v/>
      </c>
      <c r="V67" s="4">
        <v>11</v>
      </c>
      <c r="W67" s="3" t="str">
        <f t="shared" si="94"/>
        <v>S. Y D. VILLA G. BELGRANO</v>
      </c>
      <c r="X67" s="4" t="s">
        <v>7</v>
      </c>
      <c r="Y67" s="3" t="str">
        <f t="shared" si="95"/>
        <v>DEP. INDEPENDIENTE</v>
      </c>
      <c r="Z67" s="4">
        <v>9</v>
      </c>
      <c r="AA67" s="1" t="str">
        <f t="shared" si="96"/>
        <v/>
      </c>
      <c r="AB67" s="1">
        <f t="shared" si="97"/>
        <v>0</v>
      </c>
      <c r="AC67" s="1">
        <f t="shared" si="98"/>
        <v>0</v>
      </c>
      <c r="AD67" s="1">
        <f t="shared" si="99"/>
        <v>0</v>
      </c>
      <c r="AE67" s="1">
        <f t="shared" si="100"/>
        <v>0</v>
      </c>
    </row>
    <row r="68" spans="16:31" x14ac:dyDescent="0.2">
      <c r="P68" s="1" t="str">
        <f t="shared" si="88"/>
        <v/>
      </c>
      <c r="Q68" s="1">
        <f t="shared" si="89"/>
        <v>0</v>
      </c>
      <c r="R68" s="1">
        <f t="shared" si="90"/>
        <v>0</v>
      </c>
      <c r="S68" s="1">
        <f t="shared" si="91"/>
        <v>0</v>
      </c>
      <c r="T68" s="1">
        <f t="shared" si="92"/>
        <v>0</v>
      </c>
      <c r="U68" s="1" t="str">
        <f t="shared" si="93"/>
        <v/>
      </c>
      <c r="V68" s="4">
        <v>12</v>
      </c>
      <c r="W68" s="3" t="str">
        <f t="shared" si="94"/>
        <v>JUVENTUD ALIANZA</v>
      </c>
      <c r="X68" s="5" t="s">
        <v>7</v>
      </c>
      <c r="Y68" s="3" t="str">
        <f t="shared" si="95"/>
        <v>ATL. INDEPENDIENTE</v>
      </c>
      <c r="Z68" s="4">
        <v>8</v>
      </c>
      <c r="AA68" s="1" t="str">
        <f t="shared" si="96"/>
        <v/>
      </c>
      <c r="AB68" s="1">
        <f t="shared" si="97"/>
        <v>0</v>
      </c>
      <c r="AC68" s="1">
        <f t="shared" si="98"/>
        <v>0</v>
      </c>
      <c r="AD68" s="1">
        <f t="shared" si="99"/>
        <v>0</v>
      </c>
      <c r="AE68" s="1">
        <f t="shared" si="100"/>
        <v>0</v>
      </c>
    </row>
    <row r="69" spans="16:31" x14ac:dyDescent="0.2">
      <c r="P69" s="1" t="str">
        <f t="shared" si="88"/>
        <v/>
      </c>
      <c r="Q69" s="1">
        <f t="shared" si="89"/>
        <v>0</v>
      </c>
      <c r="R69" s="1">
        <f t="shared" si="90"/>
        <v>0</v>
      </c>
      <c r="S69" s="1">
        <f t="shared" si="91"/>
        <v>0</v>
      </c>
      <c r="T69" s="1">
        <f t="shared" si="92"/>
        <v>0</v>
      </c>
      <c r="U69" s="1" t="str">
        <f t="shared" si="93"/>
        <v/>
      </c>
      <c r="V69" s="4">
        <v>13</v>
      </c>
      <c r="W69" s="3" t="str">
        <f t="shared" si="94"/>
        <v>ATL. TALLERES</v>
      </c>
      <c r="X69" s="4" t="s">
        <v>7</v>
      </c>
      <c r="Y69" s="3" t="str">
        <f t="shared" si="95"/>
        <v>ATL. ASCASUBI</v>
      </c>
      <c r="Z69" s="4">
        <v>7</v>
      </c>
      <c r="AA69" s="1" t="str">
        <f t="shared" si="96"/>
        <v/>
      </c>
      <c r="AB69" s="1">
        <f t="shared" si="97"/>
        <v>0</v>
      </c>
      <c r="AC69" s="1">
        <f t="shared" si="98"/>
        <v>0</v>
      </c>
      <c r="AD69" s="1">
        <f t="shared" si="99"/>
        <v>0</v>
      </c>
      <c r="AE69" s="1">
        <f t="shared" si="100"/>
        <v>0</v>
      </c>
    </row>
    <row r="70" spans="16:31" x14ac:dyDescent="0.2">
      <c r="P70" s="1" t="str">
        <f t="shared" si="88"/>
        <v/>
      </c>
      <c r="Q70" s="1">
        <f t="shared" si="89"/>
        <v>0</v>
      </c>
      <c r="R70" s="1">
        <f t="shared" si="90"/>
        <v>0</v>
      </c>
      <c r="S70" s="1">
        <f t="shared" si="91"/>
        <v>0</v>
      </c>
      <c r="T70" s="1">
        <f t="shared" si="92"/>
        <v>0</v>
      </c>
      <c r="U70" s="1" t="str">
        <f t="shared" si="93"/>
        <v/>
      </c>
      <c r="V70" s="4">
        <v>1</v>
      </c>
      <c r="W70" s="3" t="str">
        <f t="shared" si="94"/>
        <v>JUV. UNIDA PTA. DEL AGUA</v>
      </c>
      <c r="X70" s="4" t="s">
        <v>7</v>
      </c>
      <c r="Y70" s="3" t="str">
        <f t="shared" si="95"/>
        <v>ARGENTINO COLONIAL</v>
      </c>
      <c r="Z70" s="4">
        <v>6</v>
      </c>
      <c r="AA70" s="1" t="str">
        <f t="shared" si="96"/>
        <v/>
      </c>
      <c r="AB70" s="1">
        <f t="shared" si="97"/>
        <v>0</v>
      </c>
      <c r="AC70" s="1">
        <f t="shared" si="98"/>
        <v>0</v>
      </c>
      <c r="AD70" s="1">
        <f t="shared" si="99"/>
        <v>0</v>
      </c>
      <c r="AE70" s="1">
        <f t="shared" si="100"/>
        <v>0</v>
      </c>
    </row>
    <row r="71" spans="16:31" x14ac:dyDescent="0.2">
      <c r="P71" s="1" t="str">
        <f t="shared" si="88"/>
        <v/>
      </c>
      <c r="Q71" s="1">
        <f t="shared" si="89"/>
        <v>0</v>
      </c>
      <c r="R71" s="1">
        <f t="shared" si="90"/>
        <v>0</v>
      </c>
      <c r="S71" s="1">
        <f t="shared" si="91"/>
        <v>0</v>
      </c>
      <c r="T71" s="1">
        <f t="shared" si="92"/>
        <v>0</v>
      </c>
      <c r="U71" s="1" t="str">
        <f t="shared" si="93"/>
        <v/>
      </c>
      <c r="V71" s="4">
        <v>2</v>
      </c>
      <c r="W71" s="3" t="str">
        <f t="shared" si="94"/>
        <v>ATL. RIO TERCERO</v>
      </c>
      <c r="X71" s="4" t="s">
        <v>7</v>
      </c>
      <c r="Y71" s="3" t="str">
        <f t="shared" si="95"/>
        <v>U.D.C.I.S.A.</v>
      </c>
      <c r="Z71" s="4">
        <v>5</v>
      </c>
      <c r="AA71" s="1" t="str">
        <f t="shared" si="96"/>
        <v/>
      </c>
      <c r="AB71" s="1">
        <f t="shared" si="97"/>
        <v>0</v>
      </c>
      <c r="AC71" s="1">
        <f t="shared" si="98"/>
        <v>0</v>
      </c>
      <c r="AD71" s="1">
        <f t="shared" si="99"/>
        <v>0</v>
      </c>
      <c r="AE71" s="1">
        <f t="shared" si="100"/>
        <v>0</v>
      </c>
    </row>
    <row r="72" spans="16:31" x14ac:dyDescent="0.2">
      <c r="P72" s="1" t="str">
        <f t="shared" si="88"/>
        <v/>
      </c>
      <c r="Q72" s="1">
        <f t="shared" si="89"/>
        <v>0</v>
      </c>
      <c r="R72" s="1">
        <f t="shared" si="90"/>
        <v>0</v>
      </c>
      <c r="S72" s="1">
        <f t="shared" si="91"/>
        <v>0</v>
      </c>
      <c r="T72" s="1">
        <f t="shared" si="92"/>
        <v>0</v>
      </c>
      <c r="U72" s="1" t="str">
        <f t="shared" si="93"/>
        <v/>
      </c>
      <c r="V72" s="4">
        <v>3</v>
      </c>
      <c r="W72" s="3" t="str">
        <f t="shared" si="94"/>
        <v>N. FITZ SIMON</v>
      </c>
      <c r="X72" s="4" t="s">
        <v>7</v>
      </c>
      <c r="Y72" s="3" t="str">
        <f t="shared" si="95"/>
        <v>DEP. ITALIANO</v>
      </c>
      <c r="Z72" s="4">
        <v>4</v>
      </c>
      <c r="AA72" s="1" t="str">
        <f t="shared" si="96"/>
        <v/>
      </c>
      <c r="AB72" s="1">
        <f t="shared" si="97"/>
        <v>0</v>
      </c>
      <c r="AC72" s="1">
        <f t="shared" si="98"/>
        <v>0</v>
      </c>
      <c r="AD72" s="1">
        <f t="shared" si="99"/>
        <v>0</v>
      </c>
      <c r="AE72" s="1">
        <f t="shared" si="100"/>
        <v>0</v>
      </c>
    </row>
    <row r="73" spans="16:31" x14ac:dyDescent="0.2">
      <c r="P73" s="1" t="str">
        <f>IF(AND(Q73=1,DF73=1),1,"")</f>
        <v/>
      </c>
      <c r="V73" s="8"/>
      <c r="W73" s="9"/>
      <c r="X73" s="8"/>
      <c r="Y73" s="9"/>
      <c r="Z73" s="8"/>
    </row>
    <row r="74" spans="16:31" x14ac:dyDescent="0.2">
      <c r="V74" s="14"/>
      <c r="W74" s="12" t="s">
        <v>12</v>
      </c>
      <c r="X74" s="13"/>
      <c r="Y74" s="40">
        <f>Y64+7</f>
        <v>45221</v>
      </c>
      <c r="Z74" s="44"/>
    </row>
    <row r="75" spans="16:31" x14ac:dyDescent="0.2">
      <c r="V75" s="39" t="s">
        <v>0</v>
      </c>
      <c r="W75" s="39" t="s">
        <v>1</v>
      </c>
      <c r="X75" s="37" t="s">
        <v>7</v>
      </c>
      <c r="Y75" s="39" t="s">
        <v>2</v>
      </c>
      <c r="Z75" s="39" t="s">
        <v>0</v>
      </c>
    </row>
    <row r="76" spans="16:31" x14ac:dyDescent="0.2">
      <c r="P76" s="1" t="str">
        <f t="shared" ref="P76:P82" si="101">IF(AND(Q76=1,AB76=1),1,"")</f>
        <v/>
      </c>
      <c r="Q76" s="1">
        <f t="shared" ref="Q76:Q82" si="102">IF(U76&lt;&gt;"",1,0)</f>
        <v>0</v>
      </c>
      <c r="R76" s="1">
        <f t="shared" ref="R76:R82" si="103">IF(P76=1,IF(U76&gt;AA76,1,0),0)</f>
        <v>0</v>
      </c>
      <c r="S76" s="1">
        <f t="shared" ref="S76:S82" si="104">IF(P76=1,IF(U76=AA76,1,0),0)</f>
        <v>0</v>
      </c>
      <c r="T76" s="1">
        <f t="shared" ref="T76:T82" si="105">IF(P76=1,IF(U76&lt;AA76,1,0),0)</f>
        <v>0</v>
      </c>
      <c r="U76" s="1" t="str">
        <f t="shared" ref="U76:U82" si="106">IF(COUNT(A76:O76)&gt;0,COUNT(A76:O76),"")</f>
        <v/>
      </c>
      <c r="V76" s="4">
        <v>3</v>
      </c>
      <c r="W76" s="3" t="str">
        <f t="shared" ref="W76:W82" si="107">LOOKUP(V76,$AV$5:$AX$18,$AX$5:$AX$18)</f>
        <v>N. FITZ SIMON</v>
      </c>
      <c r="X76" s="4" t="s">
        <v>7</v>
      </c>
      <c r="Y76" s="3" t="str">
        <f t="shared" ref="Y76:Y82" si="108">LOOKUP(Z76,$AV$5:$AX$18,$AX$5:$AX$18)</f>
        <v>LIBRE</v>
      </c>
      <c r="Z76" s="4">
        <v>14</v>
      </c>
      <c r="AA76" s="1" t="str">
        <f t="shared" ref="AA76:AA82" si="109">IF(COUNT(AF76:AT76)&gt;0,COUNT(AF76:AT76),"")</f>
        <v/>
      </c>
      <c r="AB76" s="1">
        <f t="shared" ref="AB76:AB82" si="110">IF(AA76&lt;&gt;"",1,0)</f>
        <v>0</v>
      </c>
      <c r="AC76" s="1">
        <f t="shared" ref="AC76:AC82" si="111">IF(P76=1,IF(AA76&gt;U76,1,0),0)</f>
        <v>0</v>
      </c>
      <c r="AD76" s="1">
        <f t="shared" ref="AD76:AD82" si="112">IF(P76=1,IF(AA76=U76,1,0),0)</f>
        <v>0</v>
      </c>
      <c r="AE76" s="1">
        <f t="shared" ref="AE76:AE82" si="113">IF(P76=1,IF(AA76&lt;U76,1,0),0)</f>
        <v>0</v>
      </c>
    </row>
    <row r="77" spans="16:31" x14ac:dyDescent="0.2">
      <c r="P77" s="1" t="str">
        <f t="shared" si="101"/>
        <v/>
      </c>
      <c r="Q77" s="1">
        <f t="shared" si="102"/>
        <v>0</v>
      </c>
      <c r="R77" s="1">
        <f t="shared" si="103"/>
        <v>0</v>
      </c>
      <c r="S77" s="1">
        <f t="shared" si="104"/>
        <v>0</v>
      </c>
      <c r="T77" s="1">
        <f t="shared" si="105"/>
        <v>0</v>
      </c>
      <c r="U77" s="1" t="str">
        <f t="shared" si="106"/>
        <v/>
      </c>
      <c r="V77" s="4">
        <v>4</v>
      </c>
      <c r="W77" s="3" t="str">
        <f t="shared" si="107"/>
        <v>DEP. ITALIANO</v>
      </c>
      <c r="X77" s="4" t="s">
        <v>7</v>
      </c>
      <c r="Y77" s="3" t="str">
        <f t="shared" si="108"/>
        <v>ATL. RIO TERCERO</v>
      </c>
      <c r="Z77" s="4">
        <v>2</v>
      </c>
      <c r="AA77" s="1" t="str">
        <f t="shared" si="109"/>
        <v/>
      </c>
      <c r="AB77" s="1">
        <f t="shared" si="110"/>
        <v>0</v>
      </c>
      <c r="AC77" s="1">
        <f t="shared" si="111"/>
        <v>0</v>
      </c>
      <c r="AD77" s="1">
        <f t="shared" si="112"/>
        <v>0</v>
      </c>
      <c r="AE77" s="1">
        <f t="shared" si="113"/>
        <v>0</v>
      </c>
    </row>
    <row r="78" spans="16:31" x14ac:dyDescent="0.2">
      <c r="P78" s="1" t="str">
        <f t="shared" si="101"/>
        <v/>
      </c>
      <c r="Q78" s="1">
        <f t="shared" si="102"/>
        <v>0</v>
      </c>
      <c r="R78" s="1">
        <f t="shared" si="103"/>
        <v>0</v>
      </c>
      <c r="S78" s="1">
        <f t="shared" si="104"/>
        <v>0</v>
      </c>
      <c r="T78" s="1">
        <f t="shared" si="105"/>
        <v>0</v>
      </c>
      <c r="U78" s="1" t="str">
        <f t="shared" si="106"/>
        <v/>
      </c>
      <c r="V78" s="4">
        <v>5</v>
      </c>
      <c r="W78" s="3" t="str">
        <f t="shared" si="107"/>
        <v>U.D.C.I.S.A.</v>
      </c>
      <c r="X78" s="5" t="s">
        <v>7</v>
      </c>
      <c r="Y78" s="3" t="str">
        <f t="shared" si="108"/>
        <v>JUV. UNIDA PTA. DEL AGUA</v>
      </c>
      <c r="Z78" s="4">
        <v>1</v>
      </c>
      <c r="AA78" s="1" t="str">
        <f t="shared" si="109"/>
        <v/>
      </c>
      <c r="AB78" s="1">
        <f t="shared" si="110"/>
        <v>0</v>
      </c>
      <c r="AC78" s="1">
        <f t="shared" si="111"/>
        <v>0</v>
      </c>
      <c r="AD78" s="1">
        <f t="shared" si="112"/>
        <v>0</v>
      </c>
      <c r="AE78" s="1">
        <f t="shared" si="113"/>
        <v>0</v>
      </c>
    </row>
    <row r="79" spans="16:31" x14ac:dyDescent="0.2">
      <c r="P79" s="1" t="str">
        <f t="shared" si="101"/>
        <v/>
      </c>
      <c r="Q79" s="1">
        <f t="shared" si="102"/>
        <v>0</v>
      </c>
      <c r="R79" s="1">
        <f t="shared" si="103"/>
        <v>0</v>
      </c>
      <c r="S79" s="1">
        <f t="shared" si="104"/>
        <v>0</v>
      </c>
      <c r="T79" s="1">
        <f t="shared" si="105"/>
        <v>0</v>
      </c>
      <c r="U79" s="1" t="str">
        <f t="shared" si="106"/>
        <v/>
      </c>
      <c r="V79" s="4">
        <v>6</v>
      </c>
      <c r="W79" s="3" t="str">
        <f t="shared" si="107"/>
        <v>ARGENTINO COLONIAL</v>
      </c>
      <c r="X79" s="4" t="s">
        <v>7</v>
      </c>
      <c r="Y79" s="3" t="str">
        <f t="shared" si="108"/>
        <v>ATL. TALLERES</v>
      </c>
      <c r="Z79" s="4">
        <v>13</v>
      </c>
      <c r="AA79" s="1" t="str">
        <f t="shared" si="109"/>
        <v/>
      </c>
      <c r="AB79" s="1">
        <f t="shared" si="110"/>
        <v>0</v>
      </c>
      <c r="AC79" s="1">
        <f t="shared" si="111"/>
        <v>0</v>
      </c>
      <c r="AD79" s="1">
        <f t="shared" si="112"/>
        <v>0</v>
      </c>
      <c r="AE79" s="1">
        <f t="shared" si="113"/>
        <v>0</v>
      </c>
    </row>
    <row r="80" spans="16:31" x14ac:dyDescent="0.2">
      <c r="P80" s="1" t="str">
        <f t="shared" si="101"/>
        <v/>
      </c>
      <c r="Q80" s="1">
        <f t="shared" si="102"/>
        <v>0</v>
      </c>
      <c r="R80" s="1">
        <f t="shared" si="103"/>
        <v>0</v>
      </c>
      <c r="S80" s="1">
        <f t="shared" si="104"/>
        <v>0</v>
      </c>
      <c r="T80" s="1">
        <f t="shared" si="105"/>
        <v>0</v>
      </c>
      <c r="U80" s="1" t="str">
        <f t="shared" si="106"/>
        <v/>
      </c>
      <c r="V80" s="4">
        <v>7</v>
      </c>
      <c r="W80" s="3" t="str">
        <f t="shared" si="107"/>
        <v>ATL. ASCASUBI</v>
      </c>
      <c r="X80" s="4" t="s">
        <v>7</v>
      </c>
      <c r="Y80" s="3" t="str">
        <f t="shared" si="108"/>
        <v>JUVENTUD ALIANZA</v>
      </c>
      <c r="Z80" s="4">
        <v>12</v>
      </c>
      <c r="AA80" s="1" t="str">
        <f t="shared" si="109"/>
        <v/>
      </c>
      <c r="AB80" s="1">
        <f t="shared" si="110"/>
        <v>0</v>
      </c>
      <c r="AC80" s="1">
        <f t="shared" si="111"/>
        <v>0</v>
      </c>
      <c r="AD80" s="1">
        <f t="shared" si="112"/>
        <v>0</v>
      </c>
      <c r="AE80" s="1">
        <f t="shared" si="113"/>
        <v>0</v>
      </c>
    </row>
    <row r="81" spans="16:31" x14ac:dyDescent="0.2">
      <c r="P81" s="1" t="str">
        <f t="shared" si="101"/>
        <v/>
      </c>
      <c r="Q81" s="1">
        <f t="shared" si="102"/>
        <v>0</v>
      </c>
      <c r="R81" s="1">
        <f t="shared" si="103"/>
        <v>0</v>
      </c>
      <c r="S81" s="1">
        <f t="shared" si="104"/>
        <v>0</v>
      </c>
      <c r="T81" s="1">
        <f t="shared" si="105"/>
        <v>0</v>
      </c>
      <c r="U81" s="1" t="str">
        <f t="shared" si="106"/>
        <v/>
      </c>
      <c r="V81" s="4">
        <v>8</v>
      </c>
      <c r="W81" s="3" t="str">
        <f t="shared" si="107"/>
        <v>ATL. INDEPENDIENTE</v>
      </c>
      <c r="X81" s="4" t="s">
        <v>7</v>
      </c>
      <c r="Y81" s="3" t="str">
        <f t="shared" si="108"/>
        <v>S. Y D. VILLA G. BELGRANO</v>
      </c>
      <c r="Z81" s="4">
        <v>11</v>
      </c>
      <c r="AA81" s="1" t="str">
        <f t="shared" si="109"/>
        <v/>
      </c>
      <c r="AB81" s="1">
        <f t="shared" si="110"/>
        <v>0</v>
      </c>
      <c r="AC81" s="1">
        <f t="shared" si="111"/>
        <v>0</v>
      </c>
      <c r="AD81" s="1">
        <f t="shared" si="112"/>
        <v>0</v>
      </c>
      <c r="AE81" s="1">
        <f t="shared" si="113"/>
        <v>0</v>
      </c>
    </row>
    <row r="82" spans="16:31" x14ac:dyDescent="0.2">
      <c r="P82" s="1" t="str">
        <f t="shared" si="101"/>
        <v/>
      </c>
      <c r="Q82" s="1">
        <f t="shared" si="102"/>
        <v>0</v>
      </c>
      <c r="R82" s="1">
        <f t="shared" si="103"/>
        <v>0</v>
      </c>
      <c r="S82" s="1">
        <f t="shared" si="104"/>
        <v>0</v>
      </c>
      <c r="T82" s="1">
        <f t="shared" si="105"/>
        <v>0</v>
      </c>
      <c r="U82" s="1" t="str">
        <f t="shared" si="106"/>
        <v/>
      </c>
      <c r="V82" s="4">
        <v>9</v>
      </c>
      <c r="W82" s="3" t="str">
        <f t="shared" si="107"/>
        <v>DEP. INDEPENDIENTE</v>
      </c>
      <c r="X82" s="4" t="s">
        <v>7</v>
      </c>
      <c r="Y82" s="3" t="str">
        <f t="shared" si="108"/>
        <v>D. Y B. V. DEL DIQUE</v>
      </c>
      <c r="Z82" s="4">
        <v>10</v>
      </c>
      <c r="AA82" s="1" t="str">
        <f t="shared" si="109"/>
        <v/>
      </c>
      <c r="AB82" s="1">
        <f t="shared" si="110"/>
        <v>0</v>
      </c>
      <c r="AC82" s="1">
        <f t="shared" si="111"/>
        <v>0</v>
      </c>
      <c r="AD82" s="1">
        <f t="shared" si="112"/>
        <v>0</v>
      </c>
      <c r="AE82" s="1">
        <f t="shared" si="113"/>
        <v>0</v>
      </c>
    </row>
    <row r="83" spans="16:31" x14ac:dyDescent="0.2">
      <c r="V83" s="8"/>
      <c r="W83" s="9"/>
      <c r="X83" s="8"/>
      <c r="Y83" s="9"/>
      <c r="Z83" s="8"/>
    </row>
    <row r="84" spans="16:31" x14ac:dyDescent="0.2">
      <c r="V84" s="14"/>
      <c r="W84" s="12" t="s">
        <v>13</v>
      </c>
      <c r="X84" s="13"/>
      <c r="Y84" s="40">
        <f>Y74+7</f>
        <v>45228</v>
      </c>
      <c r="Z84" s="44"/>
    </row>
    <row r="85" spans="16:31" x14ac:dyDescent="0.2">
      <c r="V85" s="39" t="s">
        <v>0</v>
      </c>
      <c r="W85" s="39" t="s">
        <v>1</v>
      </c>
      <c r="X85" s="37" t="s">
        <v>7</v>
      </c>
      <c r="Y85" s="39" t="s">
        <v>2</v>
      </c>
      <c r="Z85" s="39" t="s">
        <v>0</v>
      </c>
    </row>
    <row r="86" spans="16:31" x14ac:dyDescent="0.2">
      <c r="P86" s="1" t="str">
        <f t="shared" ref="P86:P92" si="114">IF(AND(Q86=1,AB86=1),1,"")</f>
        <v/>
      </c>
      <c r="Q86" s="1">
        <f t="shared" ref="Q86:Q92" si="115">IF(U86&lt;&gt;"",1,0)</f>
        <v>0</v>
      </c>
      <c r="R86" s="1">
        <f t="shared" ref="R86:R92" si="116">IF(P86=1,IF(U86&gt;AA86,1,0),0)</f>
        <v>0</v>
      </c>
      <c r="S86" s="1">
        <f t="shared" ref="S86:S92" si="117">IF(P86=1,IF(U86=AA86,1,0),0)</f>
        <v>0</v>
      </c>
      <c r="T86" s="1">
        <f t="shared" ref="T86:T92" si="118">IF(P86=1,IF(U86&lt;AA86,1,0),0)</f>
        <v>0</v>
      </c>
      <c r="U86" s="1" t="str">
        <f t="shared" ref="U86:U92" si="119">IF(COUNT(A86:O86)&gt;0,COUNT(A86:O86),"")</f>
        <v/>
      </c>
      <c r="V86" s="4">
        <v>14</v>
      </c>
      <c r="W86" s="3" t="str">
        <f t="shared" ref="W86:W92" si="120">LOOKUP(V86,$AV$5:$AX$18,$AX$5:$AX$18)</f>
        <v>LIBRE</v>
      </c>
      <c r="X86" s="4" t="s">
        <v>7</v>
      </c>
      <c r="Y86" s="3" t="str">
        <f t="shared" ref="Y86:Y92" si="121">LOOKUP(Z86,$AV$5:$AX$18,$AX$5:$AX$18)</f>
        <v>DEP. INDEPENDIENTE</v>
      </c>
      <c r="Z86" s="4">
        <v>9</v>
      </c>
      <c r="AA86" s="1" t="str">
        <f t="shared" ref="AA86:AA92" si="122">IF(COUNT(AF86:AT86)&gt;0,COUNT(AF86:AT86),"")</f>
        <v/>
      </c>
      <c r="AB86" s="1">
        <f t="shared" ref="AB86:AB92" si="123">IF(AA86&lt;&gt;"",1,0)</f>
        <v>0</v>
      </c>
      <c r="AC86" s="1">
        <f t="shared" ref="AC86:AC92" si="124">IF(P86=1,IF(AA86&gt;U86,1,0),0)</f>
        <v>0</v>
      </c>
      <c r="AD86" s="1">
        <f t="shared" ref="AD86:AD92" si="125">IF(P86=1,IF(AA86=U86,1,0),0)</f>
        <v>0</v>
      </c>
      <c r="AE86" s="1">
        <f t="shared" ref="AE86:AE92" si="126">IF(P86=1,IF(AA86&lt;U86,1,0),0)</f>
        <v>0</v>
      </c>
    </row>
    <row r="87" spans="16:31" x14ac:dyDescent="0.2">
      <c r="P87" s="1" t="str">
        <f t="shared" si="114"/>
        <v/>
      </c>
      <c r="Q87" s="1">
        <f t="shared" si="115"/>
        <v>0</v>
      </c>
      <c r="R87" s="1">
        <f t="shared" si="116"/>
        <v>0</v>
      </c>
      <c r="S87" s="1">
        <f t="shared" si="117"/>
        <v>0</v>
      </c>
      <c r="T87" s="1">
        <f t="shared" si="118"/>
        <v>0</v>
      </c>
      <c r="U87" s="1" t="str">
        <f t="shared" si="119"/>
        <v/>
      </c>
      <c r="V87" s="4">
        <v>10</v>
      </c>
      <c r="W87" s="3" t="str">
        <f t="shared" si="120"/>
        <v>D. Y B. V. DEL DIQUE</v>
      </c>
      <c r="X87" s="4" t="s">
        <v>7</v>
      </c>
      <c r="Y87" s="3" t="str">
        <f t="shared" si="121"/>
        <v>ATL. INDEPENDIENTE</v>
      </c>
      <c r="Z87" s="4">
        <v>8</v>
      </c>
      <c r="AA87" s="1" t="str">
        <f t="shared" si="122"/>
        <v/>
      </c>
      <c r="AB87" s="1">
        <f t="shared" si="123"/>
        <v>0</v>
      </c>
      <c r="AC87" s="1">
        <f t="shared" si="124"/>
        <v>0</v>
      </c>
      <c r="AD87" s="1">
        <f t="shared" si="125"/>
        <v>0</v>
      </c>
      <c r="AE87" s="1">
        <f t="shared" si="126"/>
        <v>0</v>
      </c>
    </row>
    <row r="88" spans="16:31" x14ac:dyDescent="0.2">
      <c r="P88" s="1" t="str">
        <f t="shared" si="114"/>
        <v/>
      </c>
      <c r="Q88" s="1">
        <f t="shared" si="115"/>
        <v>0</v>
      </c>
      <c r="R88" s="1">
        <f t="shared" si="116"/>
        <v>0</v>
      </c>
      <c r="S88" s="1">
        <f t="shared" si="117"/>
        <v>0</v>
      </c>
      <c r="T88" s="1">
        <f t="shared" si="118"/>
        <v>0</v>
      </c>
      <c r="U88" s="1" t="str">
        <f t="shared" si="119"/>
        <v/>
      </c>
      <c r="V88" s="4">
        <v>11</v>
      </c>
      <c r="W88" s="3" t="str">
        <f t="shared" si="120"/>
        <v>S. Y D. VILLA G. BELGRANO</v>
      </c>
      <c r="X88" s="5" t="s">
        <v>7</v>
      </c>
      <c r="Y88" s="3" t="str">
        <f t="shared" si="121"/>
        <v>ATL. ASCASUBI</v>
      </c>
      <c r="Z88" s="4">
        <v>7</v>
      </c>
      <c r="AA88" s="1" t="str">
        <f t="shared" si="122"/>
        <v/>
      </c>
      <c r="AB88" s="1">
        <f t="shared" si="123"/>
        <v>0</v>
      </c>
      <c r="AC88" s="1">
        <f t="shared" si="124"/>
        <v>0</v>
      </c>
      <c r="AD88" s="1">
        <f t="shared" si="125"/>
        <v>0</v>
      </c>
      <c r="AE88" s="1">
        <f t="shared" si="126"/>
        <v>0</v>
      </c>
    </row>
    <row r="89" spans="16:31" x14ac:dyDescent="0.2">
      <c r="P89" s="1" t="str">
        <f t="shared" si="114"/>
        <v/>
      </c>
      <c r="Q89" s="1">
        <f t="shared" si="115"/>
        <v>0</v>
      </c>
      <c r="R89" s="1">
        <f t="shared" si="116"/>
        <v>0</v>
      </c>
      <c r="S89" s="1">
        <f t="shared" si="117"/>
        <v>0</v>
      </c>
      <c r="T89" s="1">
        <f t="shared" si="118"/>
        <v>0</v>
      </c>
      <c r="U89" s="1" t="str">
        <f t="shared" si="119"/>
        <v/>
      </c>
      <c r="V89" s="4">
        <v>12</v>
      </c>
      <c r="W89" s="3" t="str">
        <f t="shared" si="120"/>
        <v>JUVENTUD ALIANZA</v>
      </c>
      <c r="X89" s="4" t="s">
        <v>7</v>
      </c>
      <c r="Y89" s="3" t="str">
        <f t="shared" si="121"/>
        <v>ARGENTINO COLONIAL</v>
      </c>
      <c r="Z89" s="4">
        <v>6</v>
      </c>
      <c r="AA89" s="1" t="str">
        <f t="shared" si="122"/>
        <v/>
      </c>
      <c r="AB89" s="1">
        <f t="shared" si="123"/>
        <v>0</v>
      </c>
      <c r="AC89" s="1">
        <f t="shared" si="124"/>
        <v>0</v>
      </c>
      <c r="AD89" s="1">
        <f t="shared" si="125"/>
        <v>0</v>
      </c>
      <c r="AE89" s="1">
        <f t="shared" si="126"/>
        <v>0</v>
      </c>
    </row>
    <row r="90" spans="16:31" x14ac:dyDescent="0.2">
      <c r="P90" s="1" t="str">
        <f t="shared" si="114"/>
        <v/>
      </c>
      <c r="Q90" s="1">
        <f t="shared" si="115"/>
        <v>0</v>
      </c>
      <c r="R90" s="1">
        <f t="shared" si="116"/>
        <v>0</v>
      </c>
      <c r="S90" s="1">
        <f t="shared" si="117"/>
        <v>0</v>
      </c>
      <c r="T90" s="1">
        <f t="shared" si="118"/>
        <v>0</v>
      </c>
      <c r="U90" s="1" t="str">
        <f t="shared" si="119"/>
        <v/>
      </c>
      <c r="V90" s="4">
        <v>13</v>
      </c>
      <c r="W90" s="3" t="str">
        <f t="shared" si="120"/>
        <v>ATL. TALLERES</v>
      </c>
      <c r="X90" s="4" t="s">
        <v>7</v>
      </c>
      <c r="Y90" s="3" t="str">
        <f t="shared" si="121"/>
        <v>U.D.C.I.S.A.</v>
      </c>
      <c r="Z90" s="4">
        <v>5</v>
      </c>
      <c r="AA90" s="1" t="str">
        <f t="shared" si="122"/>
        <v/>
      </c>
      <c r="AB90" s="1">
        <f t="shared" si="123"/>
        <v>0</v>
      </c>
      <c r="AC90" s="1">
        <f t="shared" si="124"/>
        <v>0</v>
      </c>
      <c r="AD90" s="1">
        <f t="shared" si="125"/>
        <v>0</v>
      </c>
      <c r="AE90" s="1">
        <f t="shared" si="126"/>
        <v>0</v>
      </c>
    </row>
    <row r="91" spans="16:31" x14ac:dyDescent="0.2">
      <c r="P91" s="1" t="str">
        <f t="shared" si="114"/>
        <v/>
      </c>
      <c r="Q91" s="1">
        <f t="shared" si="115"/>
        <v>0</v>
      </c>
      <c r="R91" s="1">
        <f t="shared" si="116"/>
        <v>0</v>
      </c>
      <c r="S91" s="1">
        <f t="shared" si="117"/>
        <v>0</v>
      </c>
      <c r="T91" s="1">
        <f t="shared" si="118"/>
        <v>0</v>
      </c>
      <c r="U91" s="1" t="str">
        <f t="shared" si="119"/>
        <v/>
      </c>
      <c r="V91" s="4">
        <v>1</v>
      </c>
      <c r="W91" s="3" t="str">
        <f t="shared" si="120"/>
        <v>JUV. UNIDA PTA. DEL AGUA</v>
      </c>
      <c r="X91" s="4" t="s">
        <v>7</v>
      </c>
      <c r="Y91" s="3" t="str">
        <f t="shared" si="121"/>
        <v>DEP. ITALIANO</v>
      </c>
      <c r="Z91" s="4">
        <v>4</v>
      </c>
      <c r="AA91" s="1" t="str">
        <f t="shared" si="122"/>
        <v/>
      </c>
      <c r="AB91" s="1">
        <f t="shared" si="123"/>
        <v>0</v>
      </c>
      <c r="AC91" s="1">
        <f t="shared" si="124"/>
        <v>0</v>
      </c>
      <c r="AD91" s="1">
        <f t="shared" si="125"/>
        <v>0</v>
      </c>
      <c r="AE91" s="1">
        <f t="shared" si="126"/>
        <v>0</v>
      </c>
    </row>
    <row r="92" spans="16:31" x14ac:dyDescent="0.2">
      <c r="P92" s="1" t="str">
        <f t="shared" si="114"/>
        <v/>
      </c>
      <c r="Q92" s="1">
        <f t="shared" si="115"/>
        <v>0</v>
      </c>
      <c r="R92" s="1">
        <f t="shared" si="116"/>
        <v>0</v>
      </c>
      <c r="S92" s="1">
        <f t="shared" si="117"/>
        <v>0</v>
      </c>
      <c r="T92" s="1">
        <f t="shared" si="118"/>
        <v>0</v>
      </c>
      <c r="U92" s="1" t="str">
        <f t="shared" si="119"/>
        <v/>
      </c>
      <c r="V92" s="4">
        <v>2</v>
      </c>
      <c r="W92" s="3" t="str">
        <f t="shared" si="120"/>
        <v>ATL. RIO TERCERO</v>
      </c>
      <c r="X92" s="4" t="s">
        <v>7</v>
      </c>
      <c r="Y92" s="3" t="str">
        <f t="shared" si="121"/>
        <v>N. FITZ SIMON</v>
      </c>
      <c r="Z92" s="4">
        <v>3</v>
      </c>
      <c r="AA92" s="1" t="str">
        <f t="shared" si="122"/>
        <v/>
      </c>
      <c r="AB92" s="1">
        <f t="shared" si="123"/>
        <v>0</v>
      </c>
      <c r="AC92" s="1">
        <f t="shared" si="124"/>
        <v>0</v>
      </c>
      <c r="AD92" s="1">
        <f t="shared" si="125"/>
        <v>0</v>
      </c>
      <c r="AE92" s="1">
        <f t="shared" si="126"/>
        <v>0</v>
      </c>
    </row>
    <row r="93" spans="16:31" x14ac:dyDescent="0.2">
      <c r="V93" s="8"/>
      <c r="W93" s="9"/>
      <c r="X93" s="8"/>
      <c r="Y93" s="9"/>
      <c r="Z93" s="8"/>
    </row>
    <row r="94" spans="16:31" x14ac:dyDescent="0.2">
      <c r="V94" s="14"/>
      <c r="W94" s="12" t="s">
        <v>14</v>
      </c>
      <c r="X94" s="13"/>
      <c r="Y94" s="40">
        <f>Y84+21</f>
        <v>45249</v>
      </c>
      <c r="Z94" s="44"/>
    </row>
    <row r="95" spans="16:31" x14ac:dyDescent="0.2">
      <c r="V95" s="39" t="s">
        <v>0</v>
      </c>
      <c r="W95" s="39" t="s">
        <v>1</v>
      </c>
      <c r="X95" s="37" t="s">
        <v>7</v>
      </c>
      <c r="Y95" s="39" t="s">
        <v>2</v>
      </c>
      <c r="Z95" s="39" t="s">
        <v>0</v>
      </c>
    </row>
    <row r="96" spans="16:31" x14ac:dyDescent="0.2">
      <c r="P96" s="1" t="str">
        <f t="shared" ref="P96:P102" si="127">IF(AND(Q96=1,AB96=1),1,"")</f>
        <v/>
      </c>
      <c r="Q96" s="1">
        <f t="shared" ref="Q96:Q102" si="128">IF(U96&lt;&gt;"",1,0)</f>
        <v>0</v>
      </c>
      <c r="R96" s="1">
        <f t="shared" ref="R96:R102" si="129">IF(P96=1,IF(U96&gt;AA96,1,0),0)</f>
        <v>0</v>
      </c>
      <c r="S96" s="1">
        <f t="shared" ref="S96:S102" si="130">IF(P96=1,IF(U96=AA96,1,0),0)</f>
        <v>0</v>
      </c>
      <c r="T96" s="1">
        <f t="shared" ref="T96:T102" si="131">IF(P96=1,IF(U96&lt;AA96,1,0),0)</f>
        <v>0</v>
      </c>
      <c r="U96" s="1" t="str">
        <f t="shared" ref="U96:U102" si="132">IF(COUNT(A96:O96)&gt;0,COUNT(A96:O96),"")</f>
        <v/>
      </c>
      <c r="V96" s="4">
        <v>2</v>
      </c>
      <c r="W96" s="3" t="str">
        <f t="shared" ref="W96:W102" si="133">LOOKUP(V96,$AV$5:$AX$18,$AX$5:$AX$18)</f>
        <v>ATL. RIO TERCERO</v>
      </c>
      <c r="X96" s="4" t="s">
        <v>7</v>
      </c>
      <c r="Y96" s="3" t="str">
        <f t="shared" ref="Y96:Y102" si="134">LOOKUP(Z96,$AV$5:$AX$18,$AX$5:$AX$18)</f>
        <v>LIBRE</v>
      </c>
      <c r="Z96" s="4">
        <v>14</v>
      </c>
      <c r="AA96" s="1" t="str">
        <f t="shared" ref="AA96:AA102" si="135">IF(COUNT(AF96:AT96)&gt;0,COUNT(AF96:AT96),"")</f>
        <v/>
      </c>
      <c r="AB96" s="1">
        <f t="shared" ref="AB96:AB102" si="136">IF(AA96&lt;&gt;"",1,0)</f>
        <v>0</v>
      </c>
      <c r="AC96" s="1">
        <f t="shared" ref="AC96:AC102" si="137">IF(P96=1,IF(AA96&gt;U96,1,0),0)</f>
        <v>0</v>
      </c>
      <c r="AD96" s="1">
        <f t="shared" ref="AD96:AD102" si="138">IF(P96=1,IF(AA96=U96,1,0),0)</f>
        <v>0</v>
      </c>
      <c r="AE96" s="1">
        <f t="shared" ref="AE96:AE102" si="139">IF(P96=1,IF(AA96&lt;U96,1,0),0)</f>
        <v>0</v>
      </c>
    </row>
    <row r="97" spans="16:31" x14ac:dyDescent="0.2">
      <c r="P97" s="1" t="str">
        <f t="shared" si="127"/>
        <v/>
      </c>
      <c r="Q97" s="1">
        <f t="shared" si="128"/>
        <v>0</v>
      </c>
      <c r="R97" s="1">
        <f t="shared" si="129"/>
        <v>0</v>
      </c>
      <c r="S97" s="1">
        <f t="shared" si="130"/>
        <v>0</v>
      </c>
      <c r="T97" s="1">
        <f t="shared" si="131"/>
        <v>0</v>
      </c>
      <c r="U97" s="1" t="str">
        <f t="shared" si="132"/>
        <v/>
      </c>
      <c r="V97" s="4">
        <v>3</v>
      </c>
      <c r="W97" s="3" t="str">
        <f t="shared" si="133"/>
        <v>N. FITZ SIMON</v>
      </c>
      <c r="X97" s="4" t="s">
        <v>7</v>
      </c>
      <c r="Y97" s="3" t="str">
        <f t="shared" si="134"/>
        <v>JUV. UNIDA PTA. DEL AGUA</v>
      </c>
      <c r="Z97" s="4">
        <v>1</v>
      </c>
      <c r="AA97" s="1" t="str">
        <f t="shared" si="135"/>
        <v/>
      </c>
      <c r="AB97" s="1">
        <f t="shared" si="136"/>
        <v>0</v>
      </c>
      <c r="AC97" s="1">
        <f t="shared" si="137"/>
        <v>0</v>
      </c>
      <c r="AD97" s="1">
        <f t="shared" si="138"/>
        <v>0</v>
      </c>
      <c r="AE97" s="1">
        <f t="shared" si="139"/>
        <v>0</v>
      </c>
    </row>
    <row r="98" spans="16:31" x14ac:dyDescent="0.2">
      <c r="P98" s="1" t="str">
        <f t="shared" si="127"/>
        <v/>
      </c>
      <c r="Q98" s="1">
        <f t="shared" si="128"/>
        <v>0</v>
      </c>
      <c r="R98" s="1">
        <f t="shared" si="129"/>
        <v>0</v>
      </c>
      <c r="S98" s="1">
        <f t="shared" si="130"/>
        <v>0</v>
      </c>
      <c r="T98" s="1">
        <f t="shared" si="131"/>
        <v>0</v>
      </c>
      <c r="U98" s="1" t="str">
        <f t="shared" si="132"/>
        <v/>
      </c>
      <c r="V98" s="4">
        <v>4</v>
      </c>
      <c r="W98" s="3" t="str">
        <f t="shared" si="133"/>
        <v>DEP. ITALIANO</v>
      </c>
      <c r="X98" s="5" t="s">
        <v>7</v>
      </c>
      <c r="Y98" s="3" t="str">
        <f t="shared" si="134"/>
        <v>ATL. TALLERES</v>
      </c>
      <c r="Z98" s="4">
        <v>13</v>
      </c>
      <c r="AA98" s="1" t="str">
        <f t="shared" si="135"/>
        <v/>
      </c>
      <c r="AB98" s="1">
        <f t="shared" si="136"/>
        <v>0</v>
      </c>
      <c r="AC98" s="1">
        <f t="shared" si="137"/>
        <v>0</v>
      </c>
      <c r="AD98" s="1">
        <f t="shared" si="138"/>
        <v>0</v>
      </c>
      <c r="AE98" s="1">
        <f t="shared" si="139"/>
        <v>0</v>
      </c>
    </row>
    <row r="99" spans="16:31" x14ac:dyDescent="0.2">
      <c r="P99" s="1" t="str">
        <f t="shared" si="127"/>
        <v/>
      </c>
      <c r="Q99" s="1">
        <f t="shared" si="128"/>
        <v>0</v>
      </c>
      <c r="R99" s="1">
        <f t="shared" si="129"/>
        <v>0</v>
      </c>
      <c r="S99" s="1">
        <f t="shared" si="130"/>
        <v>0</v>
      </c>
      <c r="T99" s="1">
        <f t="shared" si="131"/>
        <v>0</v>
      </c>
      <c r="U99" s="1" t="str">
        <f t="shared" si="132"/>
        <v/>
      </c>
      <c r="V99" s="4">
        <v>5</v>
      </c>
      <c r="W99" s="3" t="str">
        <f t="shared" si="133"/>
        <v>U.D.C.I.S.A.</v>
      </c>
      <c r="X99" s="4" t="s">
        <v>7</v>
      </c>
      <c r="Y99" s="3" t="str">
        <f t="shared" si="134"/>
        <v>JUVENTUD ALIANZA</v>
      </c>
      <c r="Z99" s="4">
        <v>12</v>
      </c>
      <c r="AA99" s="1" t="str">
        <f t="shared" si="135"/>
        <v/>
      </c>
      <c r="AB99" s="1">
        <f t="shared" si="136"/>
        <v>0</v>
      </c>
      <c r="AC99" s="1">
        <f t="shared" si="137"/>
        <v>0</v>
      </c>
      <c r="AD99" s="1">
        <f t="shared" si="138"/>
        <v>0</v>
      </c>
      <c r="AE99" s="1">
        <f t="shared" si="139"/>
        <v>0</v>
      </c>
    </row>
    <row r="100" spans="16:31" x14ac:dyDescent="0.2">
      <c r="P100" s="1" t="str">
        <f t="shared" si="127"/>
        <v/>
      </c>
      <c r="Q100" s="1">
        <f t="shared" si="128"/>
        <v>0</v>
      </c>
      <c r="R100" s="1">
        <f t="shared" si="129"/>
        <v>0</v>
      </c>
      <c r="S100" s="1">
        <f t="shared" si="130"/>
        <v>0</v>
      </c>
      <c r="T100" s="1">
        <f t="shared" si="131"/>
        <v>0</v>
      </c>
      <c r="U100" s="1" t="str">
        <f t="shared" si="132"/>
        <v/>
      </c>
      <c r="V100" s="4">
        <v>6</v>
      </c>
      <c r="W100" s="3" t="str">
        <f t="shared" si="133"/>
        <v>ARGENTINO COLONIAL</v>
      </c>
      <c r="X100" s="4" t="s">
        <v>7</v>
      </c>
      <c r="Y100" s="3" t="str">
        <f t="shared" si="134"/>
        <v>S. Y D. VILLA G. BELGRANO</v>
      </c>
      <c r="Z100" s="4">
        <v>11</v>
      </c>
      <c r="AA100" s="1" t="str">
        <f t="shared" si="135"/>
        <v/>
      </c>
      <c r="AB100" s="1">
        <f t="shared" si="136"/>
        <v>0</v>
      </c>
      <c r="AC100" s="1">
        <f t="shared" si="137"/>
        <v>0</v>
      </c>
      <c r="AD100" s="1">
        <f t="shared" si="138"/>
        <v>0</v>
      </c>
      <c r="AE100" s="1">
        <f t="shared" si="139"/>
        <v>0</v>
      </c>
    </row>
    <row r="101" spans="16:31" x14ac:dyDescent="0.2">
      <c r="P101" s="1" t="str">
        <f t="shared" si="127"/>
        <v/>
      </c>
      <c r="Q101" s="1">
        <f t="shared" si="128"/>
        <v>0</v>
      </c>
      <c r="R101" s="1">
        <f t="shared" si="129"/>
        <v>0</v>
      </c>
      <c r="S101" s="1">
        <f t="shared" si="130"/>
        <v>0</v>
      </c>
      <c r="T101" s="1">
        <f t="shared" si="131"/>
        <v>0</v>
      </c>
      <c r="U101" s="1" t="str">
        <f t="shared" si="132"/>
        <v/>
      </c>
      <c r="V101" s="4">
        <v>7</v>
      </c>
      <c r="W101" s="3" t="str">
        <f t="shared" si="133"/>
        <v>ATL. ASCASUBI</v>
      </c>
      <c r="X101" s="4" t="s">
        <v>7</v>
      </c>
      <c r="Y101" s="3" t="str">
        <f t="shared" si="134"/>
        <v>D. Y B. V. DEL DIQUE</v>
      </c>
      <c r="Z101" s="4">
        <v>10</v>
      </c>
      <c r="AA101" s="1" t="str">
        <f t="shared" si="135"/>
        <v/>
      </c>
      <c r="AB101" s="1">
        <f t="shared" si="136"/>
        <v>0</v>
      </c>
      <c r="AC101" s="1">
        <f t="shared" si="137"/>
        <v>0</v>
      </c>
      <c r="AD101" s="1">
        <f t="shared" si="138"/>
        <v>0</v>
      </c>
      <c r="AE101" s="1">
        <f t="shared" si="139"/>
        <v>0</v>
      </c>
    </row>
    <row r="102" spans="16:31" x14ac:dyDescent="0.2">
      <c r="P102" s="1" t="str">
        <f t="shared" si="127"/>
        <v/>
      </c>
      <c r="Q102" s="1">
        <f t="shared" si="128"/>
        <v>0</v>
      </c>
      <c r="R102" s="1">
        <f t="shared" si="129"/>
        <v>0</v>
      </c>
      <c r="S102" s="1">
        <f t="shared" si="130"/>
        <v>0</v>
      </c>
      <c r="T102" s="1">
        <f t="shared" si="131"/>
        <v>0</v>
      </c>
      <c r="U102" s="1" t="str">
        <f t="shared" si="132"/>
        <v/>
      </c>
      <c r="V102" s="4">
        <v>8</v>
      </c>
      <c r="W102" s="3" t="str">
        <f t="shared" si="133"/>
        <v>ATL. INDEPENDIENTE</v>
      </c>
      <c r="X102" s="4" t="s">
        <v>7</v>
      </c>
      <c r="Y102" s="3" t="str">
        <f t="shared" si="134"/>
        <v>DEP. INDEPENDIENTE</v>
      </c>
      <c r="Z102" s="4">
        <v>9</v>
      </c>
      <c r="AA102" s="1" t="str">
        <f t="shared" si="135"/>
        <v/>
      </c>
      <c r="AB102" s="1">
        <f t="shared" si="136"/>
        <v>0</v>
      </c>
      <c r="AC102" s="1">
        <f t="shared" si="137"/>
        <v>0</v>
      </c>
      <c r="AD102" s="1">
        <f t="shared" si="138"/>
        <v>0</v>
      </c>
      <c r="AE102" s="1">
        <f t="shared" si="139"/>
        <v>0</v>
      </c>
    </row>
    <row r="103" spans="16:31" x14ac:dyDescent="0.2">
      <c r="V103" s="8"/>
      <c r="W103" s="9"/>
      <c r="X103" s="8"/>
      <c r="Y103" s="9"/>
      <c r="Z103" s="8"/>
    </row>
    <row r="104" spans="16:31" x14ac:dyDescent="0.2">
      <c r="V104" s="14"/>
      <c r="W104" s="12" t="s">
        <v>15</v>
      </c>
      <c r="X104" s="13"/>
      <c r="Y104" s="40">
        <f>Y94+7</f>
        <v>45256</v>
      </c>
      <c r="Z104" s="44"/>
    </row>
    <row r="105" spans="16:31" x14ac:dyDescent="0.2">
      <c r="V105" s="39" t="s">
        <v>0</v>
      </c>
      <c r="W105" s="39" t="s">
        <v>1</v>
      </c>
      <c r="X105" s="37" t="s">
        <v>7</v>
      </c>
      <c r="Y105" s="39" t="s">
        <v>2</v>
      </c>
      <c r="Z105" s="39" t="s">
        <v>0</v>
      </c>
    </row>
    <row r="106" spans="16:31" x14ac:dyDescent="0.2">
      <c r="P106" s="1" t="str">
        <f t="shared" ref="P106:P112" si="140">IF(AND(Q106=1,AB106=1),1,"")</f>
        <v/>
      </c>
      <c r="Q106" s="1">
        <f t="shared" ref="Q106:Q112" si="141">IF(U106&lt;&gt;"",1,0)</f>
        <v>0</v>
      </c>
      <c r="R106" s="1">
        <f t="shared" ref="R106:R112" si="142">IF(P106=1,IF(U106&gt;AA106,1,0),0)</f>
        <v>0</v>
      </c>
      <c r="S106" s="1">
        <f t="shared" ref="S106:S112" si="143">IF(P106=1,IF(U106=AA106,1,0),0)</f>
        <v>0</v>
      </c>
      <c r="T106" s="1">
        <f t="shared" ref="T106:T112" si="144">IF(P106=1,IF(U106&lt;AA106,1,0),0)</f>
        <v>0</v>
      </c>
      <c r="U106" s="1" t="str">
        <f t="shared" ref="U106:U112" si="145">IF(COUNT(A106:O106)&gt;0,COUNT(A106:O106),"")</f>
        <v/>
      </c>
      <c r="V106" s="4">
        <v>14</v>
      </c>
      <c r="W106" s="3" t="str">
        <f t="shared" ref="W106:W112" si="146">LOOKUP(V106,$AV$5:$AX$18,$AX$5:$AX$18)</f>
        <v>LIBRE</v>
      </c>
      <c r="X106" s="4" t="s">
        <v>7</v>
      </c>
      <c r="Y106" s="3" t="str">
        <f t="shared" ref="Y106:Y112" si="147">LOOKUP(Z106,$AV$5:$AX$18,$AX$5:$AX$18)</f>
        <v>ATL. INDEPENDIENTE</v>
      </c>
      <c r="Z106" s="4">
        <v>8</v>
      </c>
      <c r="AA106" s="1" t="str">
        <f t="shared" ref="AA106:AA112" si="148">IF(COUNT(AF106:AT106)&gt;0,COUNT(AF106:AT106),"")</f>
        <v/>
      </c>
      <c r="AB106" s="1">
        <f t="shared" ref="AB106:AB112" si="149">IF(AA106&lt;&gt;"",1,0)</f>
        <v>0</v>
      </c>
      <c r="AC106" s="1">
        <f t="shared" ref="AC106:AC112" si="150">IF(P106=1,IF(AA106&gt;U106,1,0),0)</f>
        <v>0</v>
      </c>
      <c r="AD106" s="1">
        <f t="shared" ref="AD106:AD112" si="151">IF(P106=1,IF(AA106=U106,1,0),0)</f>
        <v>0</v>
      </c>
      <c r="AE106" s="1">
        <f t="shared" ref="AE106:AE112" si="152">IF(P106=1,IF(AA106&lt;U106,1,0),0)</f>
        <v>0</v>
      </c>
    </row>
    <row r="107" spans="16:31" x14ac:dyDescent="0.2">
      <c r="P107" s="1" t="str">
        <f t="shared" si="140"/>
        <v/>
      </c>
      <c r="Q107" s="1">
        <f t="shared" si="141"/>
        <v>0</v>
      </c>
      <c r="R107" s="1">
        <f t="shared" si="142"/>
        <v>0</v>
      </c>
      <c r="S107" s="1">
        <f t="shared" si="143"/>
        <v>0</v>
      </c>
      <c r="T107" s="1">
        <f t="shared" si="144"/>
        <v>0</v>
      </c>
      <c r="U107" s="1" t="str">
        <f t="shared" si="145"/>
        <v/>
      </c>
      <c r="V107" s="4">
        <v>9</v>
      </c>
      <c r="W107" s="3" t="str">
        <f t="shared" si="146"/>
        <v>DEP. INDEPENDIENTE</v>
      </c>
      <c r="X107" s="4" t="s">
        <v>7</v>
      </c>
      <c r="Y107" s="3" t="str">
        <f t="shared" si="147"/>
        <v>ATL. ASCASUBI</v>
      </c>
      <c r="Z107" s="4">
        <v>7</v>
      </c>
      <c r="AA107" s="1" t="str">
        <f t="shared" si="148"/>
        <v/>
      </c>
      <c r="AB107" s="1">
        <f t="shared" si="149"/>
        <v>0</v>
      </c>
      <c r="AC107" s="1">
        <f t="shared" si="150"/>
        <v>0</v>
      </c>
      <c r="AD107" s="1">
        <f t="shared" si="151"/>
        <v>0</v>
      </c>
      <c r="AE107" s="1">
        <f t="shared" si="152"/>
        <v>0</v>
      </c>
    </row>
    <row r="108" spans="16:31" x14ac:dyDescent="0.2">
      <c r="P108" s="1" t="str">
        <f t="shared" si="140"/>
        <v/>
      </c>
      <c r="Q108" s="1">
        <f t="shared" si="141"/>
        <v>0</v>
      </c>
      <c r="R108" s="1">
        <f t="shared" si="142"/>
        <v>0</v>
      </c>
      <c r="S108" s="1">
        <f t="shared" si="143"/>
        <v>0</v>
      </c>
      <c r="T108" s="1">
        <f t="shared" si="144"/>
        <v>0</v>
      </c>
      <c r="U108" s="1" t="str">
        <f t="shared" si="145"/>
        <v/>
      </c>
      <c r="V108" s="4">
        <v>10</v>
      </c>
      <c r="W108" s="3" t="str">
        <f t="shared" si="146"/>
        <v>D. Y B. V. DEL DIQUE</v>
      </c>
      <c r="X108" s="5" t="s">
        <v>7</v>
      </c>
      <c r="Y108" s="3" t="str">
        <f t="shared" si="147"/>
        <v>ARGENTINO COLONIAL</v>
      </c>
      <c r="Z108" s="4">
        <v>6</v>
      </c>
      <c r="AA108" s="1" t="str">
        <f t="shared" si="148"/>
        <v/>
      </c>
      <c r="AB108" s="1">
        <f t="shared" si="149"/>
        <v>0</v>
      </c>
      <c r="AC108" s="1">
        <f t="shared" si="150"/>
        <v>0</v>
      </c>
      <c r="AD108" s="1">
        <f t="shared" si="151"/>
        <v>0</v>
      </c>
      <c r="AE108" s="1">
        <f t="shared" si="152"/>
        <v>0</v>
      </c>
    </row>
    <row r="109" spans="16:31" x14ac:dyDescent="0.2">
      <c r="P109" s="1" t="str">
        <f t="shared" si="140"/>
        <v/>
      </c>
      <c r="Q109" s="1">
        <f t="shared" si="141"/>
        <v>0</v>
      </c>
      <c r="R109" s="1">
        <f t="shared" si="142"/>
        <v>0</v>
      </c>
      <c r="S109" s="1">
        <f t="shared" si="143"/>
        <v>0</v>
      </c>
      <c r="T109" s="1">
        <f t="shared" si="144"/>
        <v>0</v>
      </c>
      <c r="U109" s="1" t="str">
        <f t="shared" si="145"/>
        <v/>
      </c>
      <c r="V109" s="4">
        <v>11</v>
      </c>
      <c r="W109" s="3" t="str">
        <f t="shared" si="146"/>
        <v>S. Y D. VILLA G. BELGRANO</v>
      </c>
      <c r="X109" s="4" t="s">
        <v>7</v>
      </c>
      <c r="Y109" s="3" t="str">
        <f t="shared" si="147"/>
        <v>U.D.C.I.S.A.</v>
      </c>
      <c r="Z109" s="4">
        <v>5</v>
      </c>
      <c r="AA109" s="1" t="str">
        <f t="shared" si="148"/>
        <v/>
      </c>
      <c r="AB109" s="1">
        <f t="shared" si="149"/>
        <v>0</v>
      </c>
      <c r="AC109" s="1">
        <f t="shared" si="150"/>
        <v>0</v>
      </c>
      <c r="AD109" s="1">
        <f t="shared" si="151"/>
        <v>0</v>
      </c>
      <c r="AE109" s="1">
        <f t="shared" si="152"/>
        <v>0</v>
      </c>
    </row>
    <row r="110" spans="16:31" x14ac:dyDescent="0.2">
      <c r="P110" s="1" t="str">
        <f t="shared" si="140"/>
        <v/>
      </c>
      <c r="Q110" s="1">
        <f t="shared" si="141"/>
        <v>0</v>
      </c>
      <c r="R110" s="1">
        <f t="shared" si="142"/>
        <v>0</v>
      </c>
      <c r="S110" s="1">
        <f t="shared" si="143"/>
        <v>0</v>
      </c>
      <c r="T110" s="1">
        <f t="shared" si="144"/>
        <v>0</v>
      </c>
      <c r="U110" s="1" t="str">
        <f t="shared" si="145"/>
        <v/>
      </c>
      <c r="V110" s="4">
        <v>12</v>
      </c>
      <c r="W110" s="3" t="str">
        <f t="shared" si="146"/>
        <v>JUVENTUD ALIANZA</v>
      </c>
      <c r="X110" s="4" t="s">
        <v>7</v>
      </c>
      <c r="Y110" s="3" t="str">
        <f t="shared" si="147"/>
        <v>DEP. ITALIANO</v>
      </c>
      <c r="Z110" s="4">
        <v>4</v>
      </c>
      <c r="AA110" s="1" t="str">
        <f t="shared" si="148"/>
        <v/>
      </c>
      <c r="AB110" s="1">
        <f t="shared" si="149"/>
        <v>0</v>
      </c>
      <c r="AC110" s="1">
        <f t="shared" si="150"/>
        <v>0</v>
      </c>
      <c r="AD110" s="1">
        <f t="shared" si="151"/>
        <v>0</v>
      </c>
      <c r="AE110" s="1">
        <f t="shared" si="152"/>
        <v>0</v>
      </c>
    </row>
    <row r="111" spans="16:31" x14ac:dyDescent="0.2">
      <c r="P111" s="1" t="str">
        <f t="shared" si="140"/>
        <v/>
      </c>
      <c r="Q111" s="1">
        <f t="shared" si="141"/>
        <v>0</v>
      </c>
      <c r="R111" s="1">
        <f t="shared" si="142"/>
        <v>0</v>
      </c>
      <c r="S111" s="1">
        <f t="shared" si="143"/>
        <v>0</v>
      </c>
      <c r="T111" s="1">
        <f t="shared" si="144"/>
        <v>0</v>
      </c>
      <c r="U111" s="1" t="str">
        <f t="shared" si="145"/>
        <v/>
      </c>
      <c r="V111" s="4">
        <v>13</v>
      </c>
      <c r="W111" s="3" t="str">
        <f t="shared" si="146"/>
        <v>ATL. TALLERES</v>
      </c>
      <c r="X111" s="4" t="s">
        <v>7</v>
      </c>
      <c r="Y111" s="3" t="str">
        <f t="shared" si="147"/>
        <v>N. FITZ SIMON</v>
      </c>
      <c r="Z111" s="4">
        <v>3</v>
      </c>
      <c r="AA111" s="1" t="str">
        <f t="shared" si="148"/>
        <v/>
      </c>
      <c r="AB111" s="1">
        <f t="shared" si="149"/>
        <v>0</v>
      </c>
      <c r="AC111" s="1">
        <f t="shared" si="150"/>
        <v>0</v>
      </c>
      <c r="AD111" s="1">
        <f t="shared" si="151"/>
        <v>0</v>
      </c>
      <c r="AE111" s="1">
        <f t="shared" si="152"/>
        <v>0</v>
      </c>
    </row>
    <row r="112" spans="16:31" x14ac:dyDescent="0.2">
      <c r="P112" s="1" t="str">
        <f t="shared" si="140"/>
        <v/>
      </c>
      <c r="Q112" s="1">
        <f t="shared" si="141"/>
        <v>0</v>
      </c>
      <c r="R112" s="1">
        <f t="shared" si="142"/>
        <v>0</v>
      </c>
      <c r="S112" s="1">
        <f t="shared" si="143"/>
        <v>0</v>
      </c>
      <c r="T112" s="1">
        <f t="shared" si="144"/>
        <v>0</v>
      </c>
      <c r="U112" s="1" t="str">
        <f t="shared" si="145"/>
        <v/>
      </c>
      <c r="V112" s="4">
        <v>1</v>
      </c>
      <c r="W112" s="3" t="str">
        <f t="shared" si="146"/>
        <v>JUV. UNIDA PTA. DEL AGUA</v>
      </c>
      <c r="X112" s="4" t="s">
        <v>7</v>
      </c>
      <c r="Y112" s="3" t="str">
        <f t="shared" si="147"/>
        <v>ATL. RIO TERCERO</v>
      </c>
      <c r="Z112" s="4">
        <v>2</v>
      </c>
      <c r="AA112" s="1" t="str">
        <f t="shared" si="148"/>
        <v/>
      </c>
      <c r="AB112" s="1">
        <f t="shared" si="149"/>
        <v>0</v>
      </c>
      <c r="AC112" s="1">
        <f t="shared" si="150"/>
        <v>0</v>
      </c>
      <c r="AD112" s="1">
        <f t="shared" si="151"/>
        <v>0</v>
      </c>
      <c r="AE112" s="1">
        <f t="shared" si="152"/>
        <v>0</v>
      </c>
    </row>
    <row r="113" spans="16:31" x14ac:dyDescent="0.2">
      <c r="V113" s="6"/>
      <c r="W113" s="6"/>
      <c r="X113" s="6"/>
      <c r="Y113" s="6"/>
      <c r="Z113" s="6"/>
    </row>
    <row r="114" spans="16:31" x14ac:dyDescent="0.2">
      <c r="V114" s="14"/>
      <c r="W114" s="12" t="s">
        <v>16</v>
      </c>
      <c r="X114" s="13"/>
      <c r="Y114" s="40">
        <f>Y104+7</f>
        <v>45263</v>
      </c>
      <c r="Z114" s="44"/>
    </row>
    <row r="115" spans="16:31" x14ac:dyDescent="0.2">
      <c r="V115" s="39" t="s">
        <v>0</v>
      </c>
      <c r="W115" s="39" t="s">
        <v>1</v>
      </c>
      <c r="X115" s="37" t="s">
        <v>7</v>
      </c>
      <c r="Y115" s="39" t="s">
        <v>2</v>
      </c>
      <c r="Z115" s="39" t="s">
        <v>0</v>
      </c>
    </row>
    <row r="116" spans="16:31" x14ac:dyDescent="0.2">
      <c r="P116" s="1" t="str">
        <f t="shared" ref="P116:P122" si="153">IF(AND(Q116=1,AB116=1),1,"")</f>
        <v/>
      </c>
      <c r="Q116" s="1">
        <f t="shared" ref="Q116:Q122" si="154">IF(U116&lt;&gt;"",1,0)</f>
        <v>0</v>
      </c>
      <c r="R116" s="1">
        <f t="shared" ref="R116:R122" si="155">IF(P116=1,IF(U116&gt;AA116,1,0),0)</f>
        <v>0</v>
      </c>
      <c r="S116" s="1">
        <f t="shared" ref="S116:S122" si="156">IF(P116=1,IF(U116=AA116,1,0),0)</f>
        <v>0</v>
      </c>
      <c r="T116" s="1">
        <f t="shared" ref="T116:T122" si="157">IF(P116=1,IF(U116&lt;AA116,1,0),0)</f>
        <v>0</v>
      </c>
      <c r="U116" s="1" t="str">
        <f t="shared" ref="U116:U122" si="158">IF(COUNT(A116:O116)&gt;0,COUNT(A116:O116),"")</f>
        <v/>
      </c>
      <c r="V116" s="4">
        <v>1</v>
      </c>
      <c r="W116" s="3" t="str">
        <f t="shared" ref="W116:W122" si="159">LOOKUP(V116,$AV$5:$AX$18,$AX$5:$AX$18)</f>
        <v>JUV. UNIDA PTA. DEL AGUA</v>
      </c>
      <c r="X116" s="4" t="s">
        <v>7</v>
      </c>
      <c r="Y116" s="3" t="str">
        <f t="shared" ref="Y116:Y122" si="160">LOOKUP(Z116,$AV$5:$AX$18,$AX$5:$AX$18)</f>
        <v>LIBRE</v>
      </c>
      <c r="Z116" s="4">
        <v>14</v>
      </c>
      <c r="AA116" s="1" t="str">
        <f t="shared" ref="AA116:AA122" si="161">IF(COUNT(AF116:AT116)&gt;0,COUNT(AF116:AT116),"")</f>
        <v/>
      </c>
      <c r="AB116" s="1">
        <f t="shared" ref="AB116:AB122" si="162">IF(AA116&lt;&gt;"",1,0)</f>
        <v>0</v>
      </c>
      <c r="AC116" s="1">
        <f t="shared" ref="AC116:AC122" si="163">IF(P116=1,IF(AA116&gt;U116,1,0),0)</f>
        <v>0</v>
      </c>
      <c r="AD116" s="1">
        <f t="shared" ref="AD116:AD122" si="164">IF(P116=1,IF(AA116=U116,1,0),0)</f>
        <v>0</v>
      </c>
      <c r="AE116" s="1">
        <f t="shared" ref="AE116:AE122" si="165">IF(P116=1,IF(AA116&lt;U116,1,0),0)</f>
        <v>0</v>
      </c>
    </row>
    <row r="117" spans="16:31" x14ac:dyDescent="0.2">
      <c r="P117" s="1" t="str">
        <f t="shared" si="153"/>
        <v/>
      </c>
      <c r="Q117" s="1">
        <f t="shared" si="154"/>
        <v>0</v>
      </c>
      <c r="R117" s="1">
        <f t="shared" si="155"/>
        <v>0</v>
      </c>
      <c r="S117" s="1">
        <f t="shared" si="156"/>
        <v>0</v>
      </c>
      <c r="T117" s="1">
        <f t="shared" si="157"/>
        <v>0</v>
      </c>
      <c r="U117" s="1" t="str">
        <f t="shared" si="158"/>
        <v/>
      </c>
      <c r="V117" s="4">
        <v>2</v>
      </c>
      <c r="W117" s="3" t="str">
        <f t="shared" si="159"/>
        <v>ATL. RIO TERCERO</v>
      </c>
      <c r="X117" s="4" t="s">
        <v>7</v>
      </c>
      <c r="Y117" s="3" t="str">
        <f t="shared" si="160"/>
        <v>ATL. TALLERES</v>
      </c>
      <c r="Z117" s="4">
        <v>13</v>
      </c>
      <c r="AA117" s="1" t="str">
        <f t="shared" si="161"/>
        <v/>
      </c>
      <c r="AB117" s="1">
        <f t="shared" si="162"/>
        <v>0</v>
      </c>
      <c r="AC117" s="1">
        <f t="shared" si="163"/>
        <v>0</v>
      </c>
      <c r="AD117" s="1">
        <f t="shared" si="164"/>
        <v>0</v>
      </c>
      <c r="AE117" s="1">
        <f t="shared" si="165"/>
        <v>0</v>
      </c>
    </row>
    <row r="118" spans="16:31" x14ac:dyDescent="0.2">
      <c r="P118" s="1" t="str">
        <f t="shared" si="153"/>
        <v/>
      </c>
      <c r="Q118" s="1">
        <f t="shared" si="154"/>
        <v>0</v>
      </c>
      <c r="R118" s="1">
        <f t="shared" si="155"/>
        <v>0</v>
      </c>
      <c r="S118" s="1">
        <f t="shared" si="156"/>
        <v>0</v>
      </c>
      <c r="T118" s="1">
        <f t="shared" si="157"/>
        <v>0</v>
      </c>
      <c r="U118" s="1" t="str">
        <f t="shared" si="158"/>
        <v/>
      </c>
      <c r="V118" s="4">
        <v>3</v>
      </c>
      <c r="W118" s="3" t="str">
        <f t="shared" si="159"/>
        <v>N. FITZ SIMON</v>
      </c>
      <c r="X118" s="5" t="s">
        <v>7</v>
      </c>
      <c r="Y118" s="3" t="str">
        <f t="shared" si="160"/>
        <v>JUVENTUD ALIANZA</v>
      </c>
      <c r="Z118" s="4">
        <v>12</v>
      </c>
      <c r="AA118" s="1" t="str">
        <f t="shared" si="161"/>
        <v/>
      </c>
      <c r="AB118" s="1">
        <f t="shared" si="162"/>
        <v>0</v>
      </c>
      <c r="AC118" s="1">
        <f t="shared" si="163"/>
        <v>0</v>
      </c>
      <c r="AD118" s="1">
        <f t="shared" si="164"/>
        <v>0</v>
      </c>
      <c r="AE118" s="1">
        <f t="shared" si="165"/>
        <v>0</v>
      </c>
    </row>
    <row r="119" spans="16:31" x14ac:dyDescent="0.2">
      <c r="P119" s="1" t="str">
        <f t="shared" si="153"/>
        <v/>
      </c>
      <c r="Q119" s="1">
        <f t="shared" si="154"/>
        <v>0</v>
      </c>
      <c r="R119" s="1">
        <f t="shared" si="155"/>
        <v>0</v>
      </c>
      <c r="S119" s="1">
        <f t="shared" si="156"/>
        <v>0</v>
      </c>
      <c r="T119" s="1">
        <f t="shared" si="157"/>
        <v>0</v>
      </c>
      <c r="U119" s="1" t="str">
        <f t="shared" si="158"/>
        <v/>
      </c>
      <c r="V119" s="4">
        <v>4</v>
      </c>
      <c r="W119" s="3" t="str">
        <f t="shared" si="159"/>
        <v>DEP. ITALIANO</v>
      </c>
      <c r="X119" s="4" t="s">
        <v>7</v>
      </c>
      <c r="Y119" s="3" t="str">
        <f t="shared" si="160"/>
        <v>S. Y D. VILLA G. BELGRANO</v>
      </c>
      <c r="Z119" s="4">
        <v>11</v>
      </c>
      <c r="AA119" s="1" t="str">
        <f t="shared" si="161"/>
        <v/>
      </c>
      <c r="AB119" s="1">
        <f t="shared" si="162"/>
        <v>0</v>
      </c>
      <c r="AC119" s="1">
        <f t="shared" si="163"/>
        <v>0</v>
      </c>
      <c r="AD119" s="1">
        <f t="shared" si="164"/>
        <v>0</v>
      </c>
      <c r="AE119" s="1">
        <f t="shared" si="165"/>
        <v>0</v>
      </c>
    </row>
    <row r="120" spans="16:31" x14ac:dyDescent="0.2">
      <c r="P120" s="1" t="str">
        <f t="shared" si="153"/>
        <v/>
      </c>
      <c r="Q120" s="1">
        <f t="shared" si="154"/>
        <v>0</v>
      </c>
      <c r="R120" s="1">
        <f t="shared" si="155"/>
        <v>0</v>
      </c>
      <c r="S120" s="1">
        <f t="shared" si="156"/>
        <v>0</v>
      </c>
      <c r="T120" s="1">
        <f t="shared" si="157"/>
        <v>0</v>
      </c>
      <c r="U120" s="1" t="str">
        <f t="shared" si="158"/>
        <v/>
      </c>
      <c r="V120" s="4">
        <v>5</v>
      </c>
      <c r="W120" s="3" t="str">
        <f t="shared" si="159"/>
        <v>U.D.C.I.S.A.</v>
      </c>
      <c r="X120" s="4" t="s">
        <v>7</v>
      </c>
      <c r="Y120" s="3" t="str">
        <f t="shared" si="160"/>
        <v>D. Y B. V. DEL DIQUE</v>
      </c>
      <c r="Z120" s="4">
        <v>10</v>
      </c>
      <c r="AA120" s="1" t="str">
        <f t="shared" si="161"/>
        <v/>
      </c>
      <c r="AB120" s="1">
        <f t="shared" si="162"/>
        <v>0</v>
      </c>
      <c r="AC120" s="1">
        <f t="shared" si="163"/>
        <v>0</v>
      </c>
      <c r="AD120" s="1">
        <f t="shared" si="164"/>
        <v>0</v>
      </c>
      <c r="AE120" s="1">
        <f t="shared" si="165"/>
        <v>0</v>
      </c>
    </row>
    <row r="121" spans="16:31" x14ac:dyDescent="0.2">
      <c r="P121" s="1" t="str">
        <f t="shared" si="153"/>
        <v/>
      </c>
      <c r="Q121" s="1">
        <f t="shared" si="154"/>
        <v>0</v>
      </c>
      <c r="R121" s="1">
        <f t="shared" si="155"/>
        <v>0</v>
      </c>
      <c r="S121" s="1">
        <f t="shared" si="156"/>
        <v>0</v>
      </c>
      <c r="T121" s="1">
        <f t="shared" si="157"/>
        <v>0</v>
      </c>
      <c r="U121" s="1" t="str">
        <f t="shared" si="158"/>
        <v/>
      </c>
      <c r="V121" s="4">
        <v>6</v>
      </c>
      <c r="W121" s="3" t="str">
        <f t="shared" si="159"/>
        <v>ARGENTINO COLONIAL</v>
      </c>
      <c r="X121" s="4" t="s">
        <v>7</v>
      </c>
      <c r="Y121" s="3" t="str">
        <f t="shared" si="160"/>
        <v>DEP. INDEPENDIENTE</v>
      </c>
      <c r="Z121" s="4">
        <v>9</v>
      </c>
      <c r="AA121" s="1" t="str">
        <f t="shared" si="161"/>
        <v/>
      </c>
      <c r="AB121" s="1">
        <f t="shared" si="162"/>
        <v>0</v>
      </c>
      <c r="AC121" s="1">
        <f t="shared" si="163"/>
        <v>0</v>
      </c>
      <c r="AD121" s="1">
        <f t="shared" si="164"/>
        <v>0</v>
      </c>
      <c r="AE121" s="1">
        <f t="shared" si="165"/>
        <v>0</v>
      </c>
    </row>
    <row r="122" spans="16:31" x14ac:dyDescent="0.2">
      <c r="P122" s="1" t="str">
        <f t="shared" si="153"/>
        <v/>
      </c>
      <c r="Q122" s="1">
        <f t="shared" si="154"/>
        <v>0</v>
      </c>
      <c r="R122" s="1">
        <f t="shared" si="155"/>
        <v>0</v>
      </c>
      <c r="S122" s="1">
        <f t="shared" si="156"/>
        <v>0</v>
      </c>
      <c r="T122" s="1">
        <f t="shared" si="157"/>
        <v>0</v>
      </c>
      <c r="U122" s="1" t="str">
        <f t="shared" si="158"/>
        <v/>
      </c>
      <c r="V122" s="4">
        <v>7</v>
      </c>
      <c r="W122" s="3" t="str">
        <f t="shared" si="159"/>
        <v>ATL. ASCASUBI</v>
      </c>
      <c r="X122" s="4" t="s">
        <v>7</v>
      </c>
      <c r="Y122" s="3" t="str">
        <f t="shared" si="160"/>
        <v>ATL. INDEPENDIENTE</v>
      </c>
      <c r="Z122" s="4">
        <v>8</v>
      </c>
      <c r="AA122" s="1" t="str">
        <f t="shared" si="161"/>
        <v/>
      </c>
      <c r="AB122" s="1">
        <f t="shared" si="162"/>
        <v>0</v>
      </c>
      <c r="AC122" s="1">
        <f t="shared" si="163"/>
        <v>0</v>
      </c>
      <c r="AD122" s="1">
        <f t="shared" si="164"/>
        <v>0</v>
      </c>
      <c r="AE122" s="1">
        <f t="shared" si="165"/>
        <v>0</v>
      </c>
    </row>
    <row r="123" spans="16:31" x14ac:dyDescent="0.2">
      <c r="V123" s="9"/>
      <c r="W123" s="9"/>
      <c r="X123" s="8"/>
      <c r="Y123" s="9"/>
      <c r="Z123" s="8"/>
    </row>
    <row r="124" spans="16:31" x14ac:dyDescent="0.2">
      <c r="V124" s="14"/>
      <c r="W124" s="12" t="s">
        <v>17</v>
      </c>
      <c r="X124" s="13"/>
      <c r="Y124" s="40">
        <f>Y114+7</f>
        <v>45270</v>
      </c>
      <c r="Z124" s="44"/>
    </row>
    <row r="125" spans="16:31" x14ac:dyDescent="0.2">
      <c r="V125" s="39" t="s">
        <v>0</v>
      </c>
      <c r="W125" s="39" t="s">
        <v>1</v>
      </c>
      <c r="X125" s="37" t="s">
        <v>7</v>
      </c>
      <c r="Y125" s="39" t="s">
        <v>2</v>
      </c>
      <c r="Z125" s="39" t="s">
        <v>0</v>
      </c>
    </row>
    <row r="126" spans="16:31" x14ac:dyDescent="0.2">
      <c r="P126" s="1" t="str">
        <f t="shared" ref="P126:P132" si="166">IF(AND(Q126=1,AB126=1),1,"")</f>
        <v/>
      </c>
      <c r="Q126" s="1">
        <f t="shared" ref="Q126:Q132" si="167">IF(U126&lt;&gt;"",1,0)</f>
        <v>0</v>
      </c>
      <c r="R126" s="1">
        <f t="shared" ref="R126:R132" si="168">IF(P126=1,IF(U126&gt;AA126,1,0),0)</f>
        <v>0</v>
      </c>
      <c r="S126" s="1">
        <f t="shared" ref="S126:S132" si="169">IF(P126=1,IF(U126=AA126,1,0),0)</f>
        <v>0</v>
      </c>
      <c r="T126" s="1">
        <f t="shared" ref="T126:T132" si="170">IF(P126=1,IF(U126&lt;AA126,1,0),0)</f>
        <v>0</v>
      </c>
      <c r="U126" s="1" t="str">
        <f t="shared" ref="U126:U132" si="171">IF(COUNT(A126:O126)&gt;0,COUNT(A126:O126),"")</f>
        <v/>
      </c>
      <c r="V126" s="4">
        <v>14</v>
      </c>
      <c r="W126" s="3" t="str">
        <f t="shared" ref="W126:W132" si="172">LOOKUP(V126,$AV$5:$AX$18,$AX$5:$AX$18)</f>
        <v>LIBRE</v>
      </c>
      <c r="X126" s="4" t="s">
        <v>7</v>
      </c>
      <c r="Y126" s="3" t="str">
        <f t="shared" ref="Y126:Y132" si="173">LOOKUP(Z126,$AV$5:$AX$18,$AX$5:$AX$18)</f>
        <v>ATL. ASCASUBI</v>
      </c>
      <c r="Z126" s="4">
        <v>7</v>
      </c>
      <c r="AA126" s="1" t="str">
        <f t="shared" ref="AA126:AA132" si="174">IF(COUNT(AF126:AT126)&gt;0,COUNT(AF126:AT126),"")</f>
        <v/>
      </c>
      <c r="AB126" s="1">
        <f t="shared" ref="AB126:AB132" si="175">IF(AA126&lt;&gt;"",1,0)</f>
        <v>0</v>
      </c>
      <c r="AC126" s="1">
        <f t="shared" ref="AC126:AC132" si="176">IF(P126=1,IF(AA126&gt;U126,1,0),0)</f>
        <v>0</v>
      </c>
      <c r="AD126" s="1">
        <f t="shared" ref="AD126:AD132" si="177">IF(P126=1,IF(AA126=U126,1,0),0)</f>
        <v>0</v>
      </c>
      <c r="AE126" s="1">
        <f t="shared" ref="AE126:AE132" si="178">IF(P126=1,IF(AA126&lt;U126,1,0),0)</f>
        <v>0</v>
      </c>
    </row>
    <row r="127" spans="16:31" x14ac:dyDescent="0.2">
      <c r="P127" s="1" t="str">
        <f t="shared" si="166"/>
        <v/>
      </c>
      <c r="Q127" s="1">
        <f t="shared" si="167"/>
        <v>0</v>
      </c>
      <c r="R127" s="1">
        <f t="shared" si="168"/>
        <v>0</v>
      </c>
      <c r="S127" s="1">
        <f t="shared" si="169"/>
        <v>0</v>
      </c>
      <c r="T127" s="1">
        <f t="shared" si="170"/>
        <v>0</v>
      </c>
      <c r="U127" s="1" t="str">
        <f t="shared" si="171"/>
        <v/>
      </c>
      <c r="V127" s="4">
        <v>8</v>
      </c>
      <c r="W127" s="3" t="str">
        <f t="shared" si="172"/>
        <v>ATL. INDEPENDIENTE</v>
      </c>
      <c r="X127" s="4" t="s">
        <v>7</v>
      </c>
      <c r="Y127" s="3" t="str">
        <f t="shared" si="173"/>
        <v>ARGENTINO COLONIAL</v>
      </c>
      <c r="Z127" s="4">
        <v>6</v>
      </c>
      <c r="AA127" s="1" t="str">
        <f t="shared" si="174"/>
        <v/>
      </c>
      <c r="AB127" s="1">
        <f t="shared" si="175"/>
        <v>0</v>
      </c>
      <c r="AC127" s="1">
        <f t="shared" si="176"/>
        <v>0</v>
      </c>
      <c r="AD127" s="1">
        <f t="shared" si="177"/>
        <v>0</v>
      </c>
      <c r="AE127" s="1">
        <f t="shared" si="178"/>
        <v>0</v>
      </c>
    </row>
    <row r="128" spans="16:31" x14ac:dyDescent="0.2">
      <c r="P128" s="1" t="str">
        <f t="shared" si="166"/>
        <v/>
      </c>
      <c r="Q128" s="1">
        <f t="shared" si="167"/>
        <v>0</v>
      </c>
      <c r="R128" s="1">
        <f t="shared" si="168"/>
        <v>0</v>
      </c>
      <c r="S128" s="1">
        <f t="shared" si="169"/>
        <v>0</v>
      </c>
      <c r="T128" s="1">
        <f t="shared" si="170"/>
        <v>0</v>
      </c>
      <c r="U128" s="1" t="str">
        <f t="shared" si="171"/>
        <v/>
      </c>
      <c r="V128" s="4">
        <v>9</v>
      </c>
      <c r="W128" s="3" t="str">
        <f t="shared" si="172"/>
        <v>DEP. INDEPENDIENTE</v>
      </c>
      <c r="X128" s="5" t="s">
        <v>7</v>
      </c>
      <c r="Y128" s="3" t="str">
        <f t="shared" si="173"/>
        <v>U.D.C.I.S.A.</v>
      </c>
      <c r="Z128" s="4">
        <v>5</v>
      </c>
      <c r="AA128" s="1" t="str">
        <f t="shared" si="174"/>
        <v/>
      </c>
      <c r="AB128" s="1">
        <f t="shared" si="175"/>
        <v>0</v>
      </c>
      <c r="AC128" s="1">
        <f t="shared" si="176"/>
        <v>0</v>
      </c>
      <c r="AD128" s="1">
        <f t="shared" si="177"/>
        <v>0</v>
      </c>
      <c r="AE128" s="1">
        <f t="shared" si="178"/>
        <v>0</v>
      </c>
    </row>
    <row r="129" spans="16:31" x14ac:dyDescent="0.2">
      <c r="P129" s="1" t="str">
        <f t="shared" si="166"/>
        <v/>
      </c>
      <c r="Q129" s="1">
        <f t="shared" si="167"/>
        <v>0</v>
      </c>
      <c r="R129" s="1">
        <f t="shared" si="168"/>
        <v>0</v>
      </c>
      <c r="S129" s="1">
        <f t="shared" si="169"/>
        <v>0</v>
      </c>
      <c r="T129" s="1">
        <f t="shared" si="170"/>
        <v>0</v>
      </c>
      <c r="U129" s="1" t="str">
        <f t="shared" si="171"/>
        <v/>
      </c>
      <c r="V129" s="4">
        <v>10</v>
      </c>
      <c r="W129" s="3" t="str">
        <f t="shared" si="172"/>
        <v>D. Y B. V. DEL DIQUE</v>
      </c>
      <c r="X129" s="4" t="s">
        <v>7</v>
      </c>
      <c r="Y129" s="3" t="str">
        <f t="shared" si="173"/>
        <v>DEP. ITALIANO</v>
      </c>
      <c r="Z129" s="4">
        <v>4</v>
      </c>
      <c r="AA129" s="1" t="str">
        <f t="shared" si="174"/>
        <v/>
      </c>
      <c r="AB129" s="1">
        <f t="shared" si="175"/>
        <v>0</v>
      </c>
      <c r="AC129" s="1">
        <f t="shared" si="176"/>
        <v>0</v>
      </c>
      <c r="AD129" s="1">
        <f t="shared" si="177"/>
        <v>0</v>
      </c>
      <c r="AE129" s="1">
        <f t="shared" si="178"/>
        <v>0</v>
      </c>
    </row>
    <row r="130" spans="16:31" x14ac:dyDescent="0.2">
      <c r="P130" s="1" t="str">
        <f t="shared" si="166"/>
        <v/>
      </c>
      <c r="Q130" s="1">
        <f t="shared" si="167"/>
        <v>0</v>
      </c>
      <c r="R130" s="1">
        <f t="shared" si="168"/>
        <v>0</v>
      </c>
      <c r="S130" s="1">
        <f t="shared" si="169"/>
        <v>0</v>
      </c>
      <c r="T130" s="1">
        <f t="shared" si="170"/>
        <v>0</v>
      </c>
      <c r="U130" s="1" t="str">
        <f t="shared" si="171"/>
        <v/>
      </c>
      <c r="V130" s="4">
        <v>11</v>
      </c>
      <c r="W130" s="3" t="str">
        <f t="shared" si="172"/>
        <v>S. Y D. VILLA G. BELGRANO</v>
      </c>
      <c r="X130" s="4" t="s">
        <v>7</v>
      </c>
      <c r="Y130" s="3" t="str">
        <f t="shared" si="173"/>
        <v>N. FITZ SIMON</v>
      </c>
      <c r="Z130" s="4">
        <v>3</v>
      </c>
      <c r="AA130" s="1" t="str">
        <f t="shared" si="174"/>
        <v/>
      </c>
      <c r="AB130" s="1">
        <f t="shared" si="175"/>
        <v>0</v>
      </c>
      <c r="AC130" s="1">
        <f t="shared" si="176"/>
        <v>0</v>
      </c>
      <c r="AD130" s="1">
        <f t="shared" si="177"/>
        <v>0</v>
      </c>
      <c r="AE130" s="1">
        <f t="shared" si="178"/>
        <v>0</v>
      </c>
    </row>
    <row r="131" spans="16:31" x14ac:dyDescent="0.2">
      <c r="P131" s="1" t="str">
        <f t="shared" si="166"/>
        <v/>
      </c>
      <c r="Q131" s="1">
        <f t="shared" si="167"/>
        <v>0</v>
      </c>
      <c r="R131" s="1">
        <f t="shared" si="168"/>
        <v>0</v>
      </c>
      <c r="S131" s="1">
        <f t="shared" si="169"/>
        <v>0</v>
      </c>
      <c r="T131" s="1">
        <f t="shared" si="170"/>
        <v>0</v>
      </c>
      <c r="U131" s="1" t="str">
        <f t="shared" si="171"/>
        <v/>
      </c>
      <c r="V131" s="4">
        <v>12</v>
      </c>
      <c r="W131" s="3" t="str">
        <f t="shared" si="172"/>
        <v>JUVENTUD ALIANZA</v>
      </c>
      <c r="X131" s="4" t="s">
        <v>7</v>
      </c>
      <c r="Y131" s="3" t="str">
        <f t="shared" si="173"/>
        <v>ATL. RIO TERCERO</v>
      </c>
      <c r="Z131" s="4">
        <v>2</v>
      </c>
      <c r="AA131" s="1" t="str">
        <f t="shared" si="174"/>
        <v/>
      </c>
      <c r="AB131" s="1">
        <f t="shared" si="175"/>
        <v>0</v>
      </c>
      <c r="AC131" s="1">
        <f t="shared" si="176"/>
        <v>0</v>
      </c>
      <c r="AD131" s="1">
        <f t="shared" si="177"/>
        <v>0</v>
      </c>
      <c r="AE131" s="1">
        <f t="shared" si="178"/>
        <v>0</v>
      </c>
    </row>
    <row r="132" spans="16:31" x14ac:dyDescent="0.2">
      <c r="P132" s="1" t="str">
        <f t="shared" si="166"/>
        <v/>
      </c>
      <c r="Q132" s="1">
        <f t="shared" si="167"/>
        <v>0</v>
      </c>
      <c r="R132" s="1">
        <f t="shared" si="168"/>
        <v>0</v>
      </c>
      <c r="S132" s="1">
        <f t="shared" si="169"/>
        <v>0</v>
      </c>
      <c r="T132" s="1">
        <f t="shared" si="170"/>
        <v>0</v>
      </c>
      <c r="U132" s="1" t="str">
        <f t="shared" si="171"/>
        <v/>
      </c>
      <c r="V132" s="4">
        <v>13</v>
      </c>
      <c r="W132" s="3" t="str">
        <f t="shared" si="172"/>
        <v>ATL. TALLERES</v>
      </c>
      <c r="X132" s="4" t="s">
        <v>7</v>
      </c>
      <c r="Y132" s="3" t="str">
        <f t="shared" si="173"/>
        <v>JUV. UNIDA PTA. DEL AGUA</v>
      </c>
      <c r="Z132" s="4">
        <v>1</v>
      </c>
      <c r="AA132" s="1" t="str">
        <f t="shared" si="174"/>
        <v/>
      </c>
      <c r="AB132" s="1">
        <f t="shared" si="175"/>
        <v>0</v>
      </c>
      <c r="AC132" s="1">
        <f t="shared" si="176"/>
        <v>0</v>
      </c>
      <c r="AD132" s="1">
        <f t="shared" si="177"/>
        <v>0</v>
      </c>
      <c r="AE132" s="1">
        <f t="shared" si="178"/>
        <v>0</v>
      </c>
    </row>
    <row r="133" spans="16:31" x14ac:dyDescent="0.2">
      <c r="V133" s="9"/>
      <c r="W133" s="9"/>
      <c r="X133" s="8"/>
      <c r="Y133" s="9"/>
      <c r="Z133" s="8"/>
    </row>
    <row r="134" spans="16:31" x14ac:dyDescent="0.2">
      <c r="V134" s="9"/>
      <c r="W134" s="9"/>
      <c r="X134" s="8"/>
      <c r="Y134" s="9"/>
      <c r="Z134" s="8"/>
    </row>
    <row r="135" spans="16:31" x14ac:dyDescent="0.2">
      <c r="V135" s="48"/>
      <c r="W135" s="64" t="s">
        <v>91</v>
      </c>
      <c r="X135" s="64"/>
      <c r="Y135" s="64"/>
      <c r="Z135" s="4"/>
    </row>
    <row r="136" spans="16:31" x14ac:dyDescent="0.2">
      <c r="V136" s="48"/>
      <c r="W136" s="48"/>
      <c r="X136" s="4"/>
      <c r="Y136" s="49">
        <f>+Y124+7</f>
        <v>45277</v>
      </c>
      <c r="Z136" s="4"/>
    </row>
    <row r="137" spans="16:31" x14ac:dyDescent="0.2">
      <c r="V137" s="48"/>
      <c r="W137" s="37" t="s">
        <v>97</v>
      </c>
      <c r="X137" s="4"/>
      <c r="Y137" s="37" t="s">
        <v>100</v>
      </c>
      <c r="Z137" s="37" t="s">
        <v>93</v>
      </c>
    </row>
    <row r="138" spans="16:31" x14ac:dyDescent="0.2">
      <c r="V138" s="48"/>
      <c r="W138" s="37" t="s">
        <v>98</v>
      </c>
      <c r="X138" s="4"/>
      <c r="Y138" s="37" t="s">
        <v>101</v>
      </c>
      <c r="Z138" s="37" t="s">
        <v>94</v>
      </c>
    </row>
    <row r="139" spans="16:31" x14ac:dyDescent="0.2">
      <c r="V139" s="48"/>
      <c r="W139" s="37" t="s">
        <v>99</v>
      </c>
      <c r="X139" s="4"/>
      <c r="Y139" s="37" t="s">
        <v>102</v>
      </c>
      <c r="Z139" s="37" t="s">
        <v>95</v>
      </c>
    </row>
    <row r="140" spans="16:31" x14ac:dyDescent="0.2">
      <c r="V140" s="9"/>
      <c r="W140" s="52"/>
      <c r="X140" s="8"/>
      <c r="Y140" s="52"/>
      <c r="Z140" s="52"/>
    </row>
    <row r="141" spans="16:31" x14ac:dyDescent="0.2">
      <c r="V141" s="9"/>
      <c r="W141" s="9"/>
      <c r="X141" s="8"/>
      <c r="Y141" s="46">
        <f>+Y136+7</f>
        <v>45284</v>
      </c>
      <c r="Z141" s="8"/>
    </row>
    <row r="142" spans="16:31" x14ac:dyDescent="0.2">
      <c r="V142" s="48"/>
      <c r="W142" s="64" t="s">
        <v>92</v>
      </c>
      <c r="X142" s="64"/>
      <c r="Y142" s="64"/>
      <c r="Z142" s="4"/>
    </row>
    <row r="143" spans="16:31" x14ac:dyDescent="0.2">
      <c r="V143" s="48"/>
      <c r="W143" s="51" t="s">
        <v>96</v>
      </c>
      <c r="X143" s="4"/>
      <c r="Y143" s="51" t="s">
        <v>93</v>
      </c>
      <c r="Z143" s="4">
        <v>1</v>
      </c>
    </row>
    <row r="144" spans="16:31" x14ac:dyDescent="0.2">
      <c r="V144" s="48"/>
      <c r="W144" s="51" t="s">
        <v>94</v>
      </c>
      <c r="X144" s="4"/>
      <c r="Y144" s="51" t="s">
        <v>95</v>
      </c>
      <c r="Z144" s="4">
        <v>2</v>
      </c>
    </row>
    <row r="145" spans="22:26" x14ac:dyDescent="0.2">
      <c r="V145" s="9"/>
      <c r="W145" s="9"/>
      <c r="X145" s="8"/>
      <c r="Y145" s="9"/>
      <c r="Z145" s="8"/>
    </row>
    <row r="146" spans="22:26" x14ac:dyDescent="0.2">
      <c r="V146" s="9"/>
      <c r="W146" s="9"/>
      <c r="X146" s="8"/>
      <c r="Y146" s="9"/>
      <c r="Z146" s="8"/>
    </row>
    <row r="147" spans="22:26" x14ac:dyDescent="0.2">
      <c r="V147" s="9"/>
      <c r="W147" s="9"/>
      <c r="X147" s="8"/>
      <c r="Y147" s="9"/>
      <c r="Z147" s="8"/>
    </row>
    <row r="148" spans="22:26" x14ac:dyDescent="0.2">
      <c r="V148" s="9"/>
      <c r="W148" s="9"/>
      <c r="X148" s="8"/>
      <c r="Y148" s="9"/>
      <c r="Z148" s="8"/>
    </row>
    <row r="149" spans="22:26" x14ac:dyDescent="0.2">
      <c r="V149" s="9"/>
      <c r="W149" s="9"/>
      <c r="X149" s="8"/>
      <c r="Y149" s="9"/>
      <c r="Z149" s="8"/>
    </row>
    <row r="150" spans="22:26" x14ac:dyDescent="0.2">
      <c r="V150" s="9"/>
      <c r="W150" s="9"/>
      <c r="X150" s="8"/>
      <c r="Y150" s="9"/>
      <c r="Z150" s="8"/>
    </row>
    <row r="151" spans="22:26" x14ac:dyDescent="0.2">
      <c r="V151" s="9"/>
      <c r="W151" s="9"/>
      <c r="X151" s="8"/>
      <c r="Y151" s="9"/>
      <c r="Z151" s="8"/>
    </row>
    <row r="152" spans="22:26" x14ac:dyDescent="0.2">
      <c r="V152" s="9"/>
      <c r="W152" s="9"/>
      <c r="X152" s="8"/>
      <c r="Y152" s="9"/>
      <c r="Z152" s="8"/>
    </row>
    <row r="153" spans="22:26" x14ac:dyDescent="0.2">
      <c r="V153" s="9"/>
      <c r="W153" s="9"/>
      <c r="X153" s="8"/>
      <c r="Y153" s="9"/>
      <c r="Z153" s="8"/>
    </row>
    <row r="154" spans="22:26" x14ac:dyDescent="0.2">
      <c r="V154" s="9"/>
      <c r="W154" s="9"/>
      <c r="X154" s="8"/>
      <c r="Y154" s="9"/>
      <c r="Z154" s="8"/>
    </row>
    <row r="155" spans="22:26" x14ac:dyDescent="0.2">
      <c r="V155" s="9"/>
      <c r="W155" s="9"/>
      <c r="X155" s="8"/>
      <c r="Y155" s="9"/>
      <c r="Z155" s="8"/>
    </row>
    <row r="156" spans="22:26" x14ac:dyDescent="0.2">
      <c r="V156" s="9"/>
      <c r="W156" s="9"/>
      <c r="X156" s="8"/>
      <c r="Y156" s="9"/>
      <c r="Z156" s="8"/>
    </row>
    <row r="157" spans="22:26" x14ac:dyDescent="0.2">
      <c r="V157" s="9"/>
      <c r="W157" s="9"/>
      <c r="X157" s="8"/>
      <c r="Y157" s="9"/>
      <c r="Z157" s="8"/>
    </row>
    <row r="158" spans="22:26" x14ac:dyDescent="0.2">
      <c r="V158" s="9"/>
      <c r="W158" s="9"/>
      <c r="X158" s="8"/>
      <c r="Y158" s="9"/>
      <c r="Z158" s="8"/>
    </row>
    <row r="159" spans="22:26" x14ac:dyDescent="0.2">
      <c r="V159" s="9"/>
      <c r="W159" s="9"/>
      <c r="X159" s="8"/>
      <c r="Y159" s="9"/>
      <c r="Z159" s="8"/>
    </row>
    <row r="160" spans="22:26" x14ac:dyDescent="0.2">
      <c r="V160" s="9"/>
      <c r="W160" s="9"/>
      <c r="X160" s="8"/>
      <c r="Y160" s="9"/>
      <c r="Z160" s="8"/>
    </row>
    <row r="161" spans="22:26" x14ac:dyDescent="0.2">
      <c r="V161" s="9"/>
      <c r="W161" s="9"/>
      <c r="X161" s="8"/>
      <c r="Y161" s="9"/>
      <c r="Z161" s="8"/>
    </row>
    <row r="162" spans="22:26" x14ac:dyDescent="0.2">
      <c r="V162" s="9"/>
      <c r="W162" s="9"/>
      <c r="X162" s="8"/>
      <c r="Y162" s="9"/>
      <c r="Z162" s="8"/>
    </row>
    <row r="163" spans="22:26" x14ac:dyDescent="0.2">
      <c r="V163" s="9"/>
      <c r="W163" s="9"/>
      <c r="X163" s="8"/>
      <c r="Y163" s="9"/>
      <c r="Z163" s="8"/>
    </row>
    <row r="164" spans="22:26" x14ac:dyDescent="0.2">
      <c r="V164" s="9"/>
      <c r="W164" s="9"/>
      <c r="X164" s="8"/>
      <c r="Y164" s="9"/>
      <c r="Z164" s="8"/>
    </row>
    <row r="165" spans="22:26" x14ac:dyDescent="0.2">
      <c r="V165" s="9"/>
      <c r="W165" s="9"/>
      <c r="X165" s="8"/>
      <c r="Y165" s="9"/>
      <c r="Z165" s="8"/>
    </row>
    <row r="166" spans="22:26" x14ac:dyDescent="0.2">
      <c r="V166" s="9"/>
      <c r="W166" s="9"/>
      <c r="X166" s="8"/>
      <c r="Y166" s="9"/>
      <c r="Z166" s="8"/>
    </row>
    <row r="167" spans="22:26" x14ac:dyDescent="0.2">
      <c r="V167" s="9"/>
      <c r="W167" s="9"/>
      <c r="X167" s="8"/>
      <c r="Y167" s="9"/>
      <c r="Z167" s="8"/>
    </row>
    <row r="168" spans="22:26" x14ac:dyDescent="0.2">
      <c r="V168" s="9"/>
      <c r="W168" s="9"/>
      <c r="X168" s="8"/>
      <c r="Y168" s="9"/>
      <c r="Z168" s="8"/>
    </row>
    <row r="169" spans="22:26" x14ac:dyDescent="0.2">
      <c r="V169" s="9"/>
      <c r="W169" s="9"/>
      <c r="X169" s="8"/>
      <c r="Y169" s="9"/>
      <c r="Z169" s="8"/>
    </row>
    <row r="170" spans="22:26" x14ac:dyDescent="0.2">
      <c r="V170" s="9"/>
      <c r="W170" s="9"/>
      <c r="X170" s="8"/>
      <c r="Y170" s="9"/>
      <c r="Z170" s="8"/>
    </row>
    <row r="171" spans="22:26" x14ac:dyDescent="0.2">
      <c r="V171" s="9"/>
      <c r="W171" s="9"/>
      <c r="X171" s="8"/>
      <c r="Y171" s="9"/>
      <c r="Z171" s="8"/>
    </row>
    <row r="172" spans="22:26" x14ac:dyDescent="0.2">
      <c r="V172" s="9"/>
      <c r="W172" s="9"/>
      <c r="X172" s="8"/>
      <c r="Y172" s="9"/>
      <c r="Z172" s="8"/>
    </row>
    <row r="173" spans="22:26" x14ac:dyDescent="0.2">
      <c r="V173" s="9"/>
      <c r="W173" s="9"/>
      <c r="X173" s="8"/>
      <c r="Y173" s="9"/>
      <c r="Z173" s="8"/>
    </row>
    <row r="174" spans="22:26" x14ac:dyDescent="0.2">
      <c r="V174" s="9"/>
      <c r="W174" s="9"/>
      <c r="X174" s="8"/>
      <c r="Y174" s="9"/>
      <c r="Z174" s="8"/>
    </row>
    <row r="175" spans="22:26" x14ac:dyDescent="0.2">
      <c r="V175" s="9"/>
      <c r="W175" s="9"/>
      <c r="X175" s="8"/>
      <c r="Y175" s="9"/>
      <c r="Z175" s="8"/>
    </row>
    <row r="176" spans="22:26" x14ac:dyDescent="0.2">
      <c r="V176" s="9"/>
      <c r="W176" s="9"/>
      <c r="X176" s="8"/>
      <c r="Y176" s="9"/>
      <c r="Z176" s="8"/>
    </row>
    <row r="177" spans="22:26" x14ac:dyDescent="0.2">
      <c r="V177" s="9"/>
      <c r="W177" s="9"/>
      <c r="X177" s="8"/>
      <c r="Y177" s="9"/>
      <c r="Z177" s="8"/>
    </row>
    <row r="178" spans="22:26" x14ac:dyDescent="0.2">
      <c r="V178" s="9"/>
      <c r="W178" s="9"/>
      <c r="X178" s="8"/>
      <c r="Y178" s="9"/>
      <c r="Z178" s="8"/>
    </row>
    <row r="179" spans="22:26" x14ac:dyDescent="0.2">
      <c r="V179" s="9"/>
      <c r="W179" s="9"/>
      <c r="X179" s="8"/>
      <c r="Y179" s="9"/>
      <c r="Z179" s="8"/>
    </row>
    <row r="180" spans="22:26" x14ac:dyDescent="0.2">
      <c r="V180" s="9"/>
      <c r="W180" s="9"/>
      <c r="X180" s="8"/>
      <c r="Y180" s="9"/>
      <c r="Z180" s="8"/>
    </row>
    <row r="181" spans="22:26" x14ac:dyDescent="0.2">
      <c r="V181" s="9"/>
      <c r="W181" s="9"/>
      <c r="X181" s="8"/>
      <c r="Y181" s="9"/>
      <c r="Z181" s="8"/>
    </row>
    <row r="182" spans="22:26" x14ac:dyDescent="0.2">
      <c r="V182" s="9"/>
      <c r="W182" s="9"/>
      <c r="X182" s="8"/>
      <c r="Y182" s="9"/>
      <c r="Z182" s="8"/>
    </row>
    <row r="183" spans="22:26" x14ac:dyDescent="0.2">
      <c r="V183" s="9"/>
      <c r="W183" s="9"/>
      <c r="X183" s="8"/>
      <c r="Y183" s="9"/>
      <c r="Z183" s="8"/>
    </row>
    <row r="184" spans="22:26" x14ac:dyDescent="0.2">
      <c r="V184" s="9"/>
      <c r="W184" s="9"/>
      <c r="X184" s="8"/>
      <c r="Y184" s="9"/>
      <c r="Z184" s="8"/>
    </row>
    <row r="185" spans="22:26" x14ac:dyDescent="0.2">
      <c r="V185" s="9"/>
      <c r="W185" s="9"/>
      <c r="X185" s="8"/>
      <c r="Y185" s="9"/>
      <c r="Z185" s="8"/>
    </row>
    <row r="186" spans="22:26" x14ac:dyDescent="0.2">
      <c r="V186" s="9"/>
      <c r="W186" s="9"/>
      <c r="X186" s="8"/>
      <c r="Y186" s="9"/>
      <c r="Z186" s="8"/>
    </row>
    <row r="187" spans="22:26" x14ac:dyDescent="0.2">
      <c r="V187" s="9"/>
      <c r="W187" s="9"/>
      <c r="X187" s="8"/>
      <c r="Y187" s="9"/>
      <c r="Z187" s="8"/>
    </row>
    <row r="188" spans="22:26" x14ac:dyDescent="0.2">
      <c r="V188" s="9"/>
      <c r="W188" s="9"/>
      <c r="X188" s="8"/>
      <c r="Y188" s="9"/>
      <c r="Z188" s="8"/>
    </row>
    <row r="189" spans="22:26" x14ac:dyDescent="0.2">
      <c r="V189" s="9"/>
      <c r="W189" s="9"/>
      <c r="X189" s="8"/>
      <c r="Y189" s="9"/>
      <c r="Z189" s="8"/>
    </row>
    <row r="190" spans="22:26" x14ac:dyDescent="0.2">
      <c r="V190" s="9"/>
      <c r="W190" s="9"/>
      <c r="X190" s="8"/>
      <c r="Y190" s="9"/>
      <c r="Z190" s="8"/>
    </row>
    <row r="191" spans="22:26" x14ac:dyDescent="0.2">
      <c r="V191" s="9"/>
      <c r="W191" s="9"/>
      <c r="X191" s="8"/>
      <c r="Y191" s="9"/>
      <c r="Z191" s="8"/>
    </row>
    <row r="192" spans="22:26" x14ac:dyDescent="0.2">
      <c r="V192" s="9"/>
      <c r="W192" s="9"/>
      <c r="X192" s="8"/>
      <c r="Y192" s="9"/>
      <c r="Z192" s="8"/>
    </row>
    <row r="193" spans="22:26" x14ac:dyDescent="0.2">
      <c r="V193" s="9"/>
      <c r="W193" s="9"/>
      <c r="X193" s="8"/>
      <c r="Y193" s="9"/>
      <c r="Z193" s="8"/>
    </row>
    <row r="194" spans="22:26" x14ac:dyDescent="0.2">
      <c r="V194" s="9"/>
      <c r="W194" s="9"/>
      <c r="X194" s="8"/>
      <c r="Y194" s="9"/>
      <c r="Z194" s="8"/>
    </row>
    <row r="195" spans="22:26" x14ac:dyDescent="0.2">
      <c r="V195" s="9"/>
      <c r="W195" s="9"/>
      <c r="X195" s="8"/>
      <c r="Y195" s="9"/>
      <c r="Z195" s="8"/>
    </row>
    <row r="196" spans="22:26" x14ac:dyDescent="0.2">
      <c r="V196" s="9"/>
      <c r="W196" s="9"/>
      <c r="X196" s="8"/>
      <c r="Y196" s="9"/>
      <c r="Z196" s="8"/>
    </row>
    <row r="197" spans="22:26" x14ac:dyDescent="0.2">
      <c r="V197" s="9"/>
      <c r="W197" s="9"/>
      <c r="X197" s="8"/>
      <c r="Y197" s="9"/>
      <c r="Z197" s="8"/>
    </row>
    <row r="198" spans="22:26" x14ac:dyDescent="0.2">
      <c r="V198" s="9"/>
      <c r="W198" s="9"/>
      <c r="X198" s="8"/>
      <c r="Y198" s="9"/>
      <c r="Z198" s="8"/>
    </row>
    <row r="199" spans="22:26" x14ac:dyDescent="0.2">
      <c r="V199" s="9"/>
      <c r="W199" s="9"/>
      <c r="X199" s="8"/>
      <c r="Y199" s="9"/>
      <c r="Z199" s="8"/>
    </row>
    <row r="200" spans="22:26" x14ac:dyDescent="0.2">
      <c r="V200" s="9"/>
      <c r="W200" s="9"/>
      <c r="X200" s="8"/>
      <c r="Y200" s="9"/>
      <c r="Z200" s="8"/>
    </row>
    <row r="201" spans="22:26" x14ac:dyDescent="0.2">
      <c r="V201" s="9"/>
      <c r="W201" s="9"/>
      <c r="X201" s="8"/>
      <c r="Y201" s="9"/>
      <c r="Z201" s="8"/>
    </row>
    <row r="202" spans="22:26" x14ac:dyDescent="0.2">
      <c r="V202" s="9"/>
      <c r="W202" s="9"/>
      <c r="X202" s="8"/>
      <c r="Y202" s="9"/>
      <c r="Z202" s="8"/>
    </row>
    <row r="203" spans="22:26" x14ac:dyDescent="0.2">
      <c r="V203" s="9"/>
      <c r="W203" s="9"/>
      <c r="X203" s="8"/>
      <c r="Y203" s="9"/>
      <c r="Z203" s="8"/>
    </row>
    <row r="204" spans="22:26" x14ac:dyDescent="0.2">
      <c r="V204" s="9"/>
      <c r="W204" s="9"/>
      <c r="X204" s="8"/>
      <c r="Y204" s="9"/>
      <c r="Z204" s="8"/>
    </row>
    <row r="205" spans="22:26" x14ac:dyDescent="0.2">
      <c r="V205" s="9"/>
      <c r="W205" s="9"/>
      <c r="X205" s="8"/>
      <c r="Y205" s="9"/>
      <c r="Z205" s="8"/>
    </row>
    <row r="206" spans="22:26" x14ac:dyDescent="0.2">
      <c r="V206" s="9"/>
      <c r="W206" s="9"/>
      <c r="X206" s="8"/>
      <c r="Y206" s="9"/>
      <c r="Z206" s="8"/>
    </row>
    <row r="207" spans="22:26" x14ac:dyDescent="0.2">
      <c r="V207" s="9"/>
      <c r="W207" s="9"/>
      <c r="X207" s="8"/>
      <c r="Y207" s="9"/>
      <c r="Z207" s="8"/>
    </row>
    <row r="208" spans="22:26" x14ac:dyDescent="0.2">
      <c r="V208" s="9"/>
      <c r="W208" s="9"/>
      <c r="X208" s="8"/>
      <c r="Y208" s="9"/>
      <c r="Z208" s="8"/>
    </row>
    <row r="209" spans="22:26" x14ac:dyDescent="0.2">
      <c r="V209" s="9"/>
      <c r="W209" s="9"/>
      <c r="X209" s="8"/>
      <c r="Y209" s="9"/>
      <c r="Z209" s="8"/>
    </row>
    <row r="210" spans="22:26" x14ac:dyDescent="0.2">
      <c r="V210" s="9"/>
      <c r="W210" s="9"/>
      <c r="X210" s="8"/>
      <c r="Y210" s="9"/>
      <c r="Z210" s="8"/>
    </row>
    <row r="211" spans="22:26" x14ac:dyDescent="0.2">
      <c r="V211" s="9"/>
      <c r="W211" s="9"/>
      <c r="X211" s="8"/>
      <c r="Y211" s="9"/>
      <c r="Z211" s="8"/>
    </row>
    <row r="212" spans="22:26" x14ac:dyDescent="0.2">
      <c r="V212" s="9"/>
      <c r="W212" s="9"/>
      <c r="X212" s="8"/>
      <c r="Y212" s="9"/>
      <c r="Z212" s="8"/>
    </row>
    <row r="213" spans="22:26" x14ac:dyDescent="0.2">
      <c r="V213" s="9"/>
      <c r="W213" s="9"/>
      <c r="X213" s="8"/>
      <c r="Y213" s="9"/>
      <c r="Z213" s="8"/>
    </row>
    <row r="214" spans="22:26" x14ac:dyDescent="0.2">
      <c r="V214" s="9"/>
      <c r="W214" s="9"/>
      <c r="X214" s="8"/>
      <c r="Y214" s="9"/>
      <c r="Z214" s="8"/>
    </row>
    <row r="215" spans="22:26" x14ac:dyDescent="0.2">
      <c r="V215" s="9"/>
      <c r="W215" s="9"/>
      <c r="X215" s="8"/>
      <c r="Y215" s="9"/>
      <c r="Z215" s="8"/>
    </row>
    <row r="216" spans="22:26" x14ac:dyDescent="0.2">
      <c r="V216" s="9"/>
      <c r="W216" s="9"/>
      <c r="X216" s="8"/>
      <c r="Y216" s="9"/>
      <c r="Z216" s="8"/>
    </row>
    <row r="217" spans="22:26" x14ac:dyDescent="0.2">
      <c r="V217" s="9"/>
      <c r="W217" s="9"/>
      <c r="X217" s="8"/>
      <c r="Y217" s="9"/>
      <c r="Z217" s="8"/>
    </row>
    <row r="218" spans="22:26" x14ac:dyDescent="0.2">
      <c r="V218" s="9"/>
      <c r="W218" s="9"/>
      <c r="X218" s="8"/>
      <c r="Y218" s="9"/>
      <c r="Z218" s="8"/>
    </row>
    <row r="219" spans="22:26" x14ac:dyDescent="0.2">
      <c r="V219" s="9"/>
      <c r="W219" s="9"/>
      <c r="X219" s="8"/>
      <c r="Y219" s="9"/>
      <c r="Z219" s="8"/>
    </row>
    <row r="220" spans="22:26" x14ac:dyDescent="0.2">
      <c r="V220" s="9"/>
      <c r="W220" s="9"/>
      <c r="X220" s="8"/>
      <c r="Y220" s="9"/>
      <c r="Z220" s="8"/>
    </row>
    <row r="221" spans="22:26" x14ac:dyDescent="0.2">
      <c r="V221" s="9"/>
      <c r="W221" s="9"/>
      <c r="X221" s="8"/>
      <c r="Y221" s="9"/>
      <c r="Z221" s="8"/>
    </row>
    <row r="222" spans="22:26" x14ac:dyDescent="0.2">
      <c r="V222" s="9"/>
      <c r="W222" s="9"/>
      <c r="X222" s="8"/>
      <c r="Y222" s="9"/>
      <c r="Z222" s="8"/>
    </row>
    <row r="223" spans="22:26" x14ac:dyDescent="0.2">
      <c r="V223" s="9"/>
      <c r="W223" s="9"/>
      <c r="X223" s="8"/>
      <c r="Y223" s="9"/>
      <c r="Z223" s="8"/>
    </row>
    <row r="224" spans="22:26" x14ac:dyDescent="0.2">
      <c r="V224" s="9"/>
      <c r="W224" s="9"/>
      <c r="X224" s="8"/>
      <c r="Y224" s="9"/>
      <c r="Z224" s="8"/>
    </row>
    <row r="225" spans="22:26" x14ac:dyDescent="0.2">
      <c r="V225" s="9"/>
      <c r="W225" s="9"/>
      <c r="X225" s="8"/>
      <c r="Y225" s="9"/>
      <c r="Z225" s="8"/>
    </row>
    <row r="226" spans="22:26" x14ac:dyDescent="0.2">
      <c r="V226" s="9"/>
      <c r="W226" s="9"/>
      <c r="X226" s="8"/>
      <c r="Y226" s="9"/>
      <c r="Z226" s="8"/>
    </row>
    <row r="227" spans="22:26" x14ac:dyDescent="0.2">
      <c r="V227" s="9"/>
      <c r="W227" s="9"/>
      <c r="X227" s="8"/>
      <c r="Y227" s="9"/>
      <c r="Z227" s="8"/>
    </row>
    <row r="228" spans="22:26" x14ac:dyDescent="0.2">
      <c r="V228" s="9"/>
      <c r="W228" s="9"/>
      <c r="X228" s="8"/>
      <c r="Y228" s="9"/>
      <c r="Z228" s="8"/>
    </row>
    <row r="229" spans="22:26" x14ac:dyDescent="0.2">
      <c r="V229" s="9"/>
      <c r="W229" s="9"/>
      <c r="X229" s="8"/>
      <c r="Y229" s="9"/>
      <c r="Z229" s="8"/>
    </row>
    <row r="230" spans="22:26" x14ac:dyDescent="0.2">
      <c r="V230" s="9"/>
      <c r="W230" s="9"/>
      <c r="X230" s="8"/>
      <c r="Y230" s="9"/>
      <c r="Z230" s="8"/>
    </row>
    <row r="231" spans="22:26" x14ac:dyDescent="0.2">
      <c r="V231" s="9"/>
      <c r="W231" s="9"/>
      <c r="X231" s="8"/>
      <c r="Y231" s="9"/>
      <c r="Z231" s="8"/>
    </row>
    <row r="232" spans="22:26" x14ac:dyDescent="0.2">
      <c r="V232" s="9"/>
      <c r="W232" s="9"/>
      <c r="X232" s="8"/>
      <c r="Y232" s="9"/>
      <c r="Z232" s="8"/>
    </row>
    <row r="233" spans="22:26" x14ac:dyDescent="0.2">
      <c r="V233" s="9"/>
      <c r="W233" s="9"/>
      <c r="X233" s="8"/>
      <c r="Y233" s="9"/>
      <c r="Z233" s="8"/>
    </row>
    <row r="234" spans="22:26" x14ac:dyDescent="0.2">
      <c r="V234" s="9"/>
      <c r="W234" s="9"/>
      <c r="X234" s="8"/>
      <c r="Y234" s="9"/>
      <c r="Z234" s="8"/>
    </row>
    <row r="235" spans="22:26" x14ac:dyDescent="0.2">
      <c r="V235" s="9"/>
      <c r="W235" s="9"/>
      <c r="X235" s="8"/>
      <c r="Y235" s="9"/>
      <c r="Z235" s="8"/>
    </row>
    <row r="236" spans="22:26" x14ac:dyDescent="0.2">
      <c r="V236" s="9"/>
      <c r="W236" s="9"/>
      <c r="X236" s="8"/>
      <c r="Y236" s="9"/>
      <c r="Z236" s="8"/>
    </row>
    <row r="237" spans="22:26" x14ac:dyDescent="0.2">
      <c r="V237" s="9"/>
      <c r="W237" s="9"/>
      <c r="X237" s="8"/>
      <c r="Y237" s="9"/>
      <c r="Z237" s="8"/>
    </row>
    <row r="238" spans="22:26" x14ac:dyDescent="0.2">
      <c r="V238" s="9"/>
      <c r="W238" s="9"/>
      <c r="X238" s="8"/>
      <c r="Y238" s="9"/>
      <c r="Z238" s="8"/>
    </row>
    <row r="239" spans="22:26" x14ac:dyDescent="0.2">
      <c r="V239" s="9"/>
      <c r="W239" s="9"/>
      <c r="X239" s="8"/>
      <c r="Y239" s="9"/>
      <c r="Z239" s="8"/>
    </row>
    <row r="240" spans="22:26" x14ac:dyDescent="0.2">
      <c r="V240" s="9"/>
      <c r="W240" s="9"/>
      <c r="X240" s="8"/>
      <c r="Y240" s="9"/>
      <c r="Z240" s="8"/>
    </row>
    <row r="241" spans="22:26" x14ac:dyDescent="0.2">
      <c r="V241" s="9"/>
      <c r="W241" s="9"/>
      <c r="X241" s="8"/>
      <c r="Y241" s="9"/>
      <c r="Z241" s="8"/>
    </row>
    <row r="242" spans="22:26" x14ac:dyDescent="0.2">
      <c r="V242" s="9"/>
      <c r="W242" s="9"/>
      <c r="X242" s="8"/>
      <c r="Y242" s="9"/>
      <c r="Z242" s="8"/>
    </row>
    <row r="243" spans="22:26" x14ac:dyDescent="0.2">
      <c r="V243" s="9"/>
      <c r="W243" s="9"/>
      <c r="X243" s="8"/>
      <c r="Y243" s="9"/>
      <c r="Z243" s="8"/>
    </row>
    <row r="244" spans="22:26" x14ac:dyDescent="0.2">
      <c r="V244" s="9"/>
      <c r="W244" s="9"/>
      <c r="X244" s="8"/>
      <c r="Y244" s="9"/>
      <c r="Z244" s="8"/>
    </row>
    <row r="245" spans="22:26" x14ac:dyDescent="0.2">
      <c r="V245" s="9"/>
      <c r="W245" s="9"/>
      <c r="X245" s="8"/>
      <c r="Y245" s="9"/>
      <c r="Z245" s="8"/>
    </row>
    <row r="246" spans="22:26" x14ac:dyDescent="0.2">
      <c r="V246" s="9"/>
      <c r="W246" s="9"/>
      <c r="X246" s="8"/>
      <c r="Y246" s="9"/>
      <c r="Z246" s="8"/>
    </row>
    <row r="247" spans="22:26" x14ac:dyDescent="0.2">
      <c r="V247" s="9"/>
      <c r="W247" s="9"/>
      <c r="X247" s="8"/>
      <c r="Y247" s="9"/>
      <c r="Z247" s="8"/>
    </row>
    <row r="248" spans="22:26" x14ac:dyDescent="0.2">
      <c r="V248" s="9"/>
      <c r="W248" s="9"/>
      <c r="X248" s="8"/>
      <c r="Y248" s="9"/>
      <c r="Z248" s="8"/>
    </row>
    <row r="249" spans="22:26" x14ac:dyDescent="0.2">
      <c r="V249" s="9"/>
      <c r="W249" s="9"/>
      <c r="X249" s="8"/>
      <c r="Y249" s="9"/>
      <c r="Z249" s="8"/>
    </row>
    <row r="250" spans="22:26" x14ac:dyDescent="0.2">
      <c r="V250" s="9"/>
      <c r="W250" s="9"/>
      <c r="X250" s="8"/>
      <c r="Y250" s="9"/>
      <c r="Z250" s="8"/>
    </row>
    <row r="251" spans="22:26" x14ac:dyDescent="0.2">
      <c r="V251" s="9"/>
      <c r="W251" s="9"/>
      <c r="X251" s="8"/>
      <c r="Y251" s="9"/>
      <c r="Z251" s="8"/>
    </row>
    <row r="252" spans="22:26" x14ac:dyDescent="0.2">
      <c r="V252" s="9"/>
      <c r="W252" s="9"/>
      <c r="X252" s="8"/>
      <c r="Y252" s="9"/>
      <c r="Z252" s="8"/>
    </row>
    <row r="253" spans="22:26" x14ac:dyDescent="0.2">
      <c r="V253" s="9"/>
      <c r="W253" s="9"/>
      <c r="X253" s="8"/>
      <c r="Y253" s="9"/>
      <c r="Z253" s="8"/>
    </row>
    <row r="254" spans="22:26" x14ac:dyDescent="0.2">
      <c r="V254" s="9"/>
      <c r="W254" s="9"/>
      <c r="X254" s="8"/>
      <c r="Y254" s="9"/>
      <c r="Z254" s="8"/>
    </row>
    <row r="255" spans="22:26" x14ac:dyDescent="0.2">
      <c r="V255" s="9"/>
      <c r="W255" s="9"/>
      <c r="X255" s="8"/>
      <c r="Y255" s="9"/>
      <c r="Z255" s="8"/>
    </row>
    <row r="256" spans="22:26" x14ac:dyDescent="0.2">
      <c r="V256" s="9"/>
      <c r="W256" s="9"/>
      <c r="X256" s="8"/>
      <c r="Y256" s="9"/>
      <c r="Z256" s="8"/>
    </row>
    <row r="257" spans="22:26" x14ac:dyDescent="0.2">
      <c r="V257" s="9"/>
      <c r="W257" s="9"/>
      <c r="X257" s="8"/>
      <c r="Y257" s="9"/>
      <c r="Z257" s="8"/>
    </row>
    <row r="258" spans="22:26" x14ac:dyDescent="0.2">
      <c r="V258" s="9"/>
      <c r="W258" s="9"/>
      <c r="X258" s="8"/>
      <c r="Y258" s="9"/>
      <c r="Z258" s="8"/>
    </row>
    <row r="259" spans="22:26" x14ac:dyDescent="0.2">
      <c r="V259" s="9"/>
      <c r="W259" s="9"/>
      <c r="X259" s="8"/>
      <c r="Y259" s="9"/>
      <c r="Z259" s="8"/>
    </row>
    <row r="260" spans="22:26" x14ac:dyDescent="0.2">
      <c r="V260" s="9"/>
      <c r="W260" s="9"/>
      <c r="X260" s="8"/>
      <c r="Y260" s="9"/>
      <c r="Z260" s="8"/>
    </row>
    <row r="261" spans="22:26" x14ac:dyDescent="0.2">
      <c r="V261" s="9"/>
      <c r="W261" s="9"/>
      <c r="X261" s="8"/>
      <c r="Y261" s="9"/>
      <c r="Z261" s="8"/>
    </row>
    <row r="262" spans="22:26" x14ac:dyDescent="0.2">
      <c r="V262" s="9"/>
      <c r="W262" s="9"/>
      <c r="X262" s="8"/>
      <c r="Y262" s="9"/>
      <c r="Z262" s="8"/>
    </row>
    <row r="263" spans="22:26" x14ac:dyDescent="0.2">
      <c r="V263" s="9"/>
      <c r="W263" s="9"/>
      <c r="X263" s="8"/>
      <c r="Y263" s="9"/>
      <c r="Z263" s="8"/>
    </row>
    <row r="264" spans="22:26" x14ac:dyDescent="0.2">
      <c r="V264" s="9"/>
      <c r="W264" s="9"/>
      <c r="X264" s="8"/>
      <c r="Y264" s="9"/>
      <c r="Z264" s="8"/>
    </row>
    <row r="265" spans="22:26" x14ac:dyDescent="0.2">
      <c r="V265" s="9"/>
      <c r="W265" s="9"/>
      <c r="X265" s="8"/>
      <c r="Y265" s="9"/>
      <c r="Z265" s="8"/>
    </row>
    <row r="266" spans="22:26" x14ac:dyDescent="0.2">
      <c r="V266" s="9"/>
      <c r="W266" s="9"/>
      <c r="X266" s="8"/>
      <c r="Y266" s="9"/>
      <c r="Z266" s="8"/>
    </row>
    <row r="267" spans="22:26" x14ac:dyDescent="0.2">
      <c r="V267" s="9"/>
      <c r="W267" s="9"/>
      <c r="X267" s="8"/>
      <c r="Y267" s="9"/>
      <c r="Z267" s="8"/>
    </row>
    <row r="268" spans="22:26" x14ac:dyDescent="0.2">
      <c r="V268" s="9"/>
      <c r="W268" s="9"/>
      <c r="X268" s="8"/>
      <c r="Y268" s="9"/>
      <c r="Z268" s="8"/>
    </row>
    <row r="269" spans="22:26" x14ac:dyDescent="0.2">
      <c r="V269" s="9"/>
      <c r="W269" s="9"/>
      <c r="X269" s="8"/>
      <c r="Y269" s="9"/>
      <c r="Z269" s="8"/>
    </row>
    <row r="270" spans="22:26" x14ac:dyDescent="0.2">
      <c r="V270" s="9"/>
      <c r="W270" s="9"/>
      <c r="X270" s="8"/>
      <c r="Y270" s="9"/>
      <c r="Z270" s="8"/>
    </row>
    <row r="271" spans="22:26" x14ac:dyDescent="0.2">
      <c r="V271" s="9"/>
      <c r="W271" s="9"/>
      <c r="X271" s="8"/>
      <c r="Y271" s="9"/>
      <c r="Z271" s="8"/>
    </row>
    <row r="272" spans="22:26" x14ac:dyDescent="0.2">
      <c r="V272" s="9"/>
      <c r="W272" s="9"/>
      <c r="X272" s="8"/>
      <c r="Y272" s="9"/>
      <c r="Z272" s="8"/>
    </row>
    <row r="273" spans="22:26" x14ac:dyDescent="0.2">
      <c r="V273" s="9"/>
      <c r="W273" s="9"/>
      <c r="X273" s="8"/>
      <c r="Y273" s="9"/>
      <c r="Z273" s="8"/>
    </row>
    <row r="274" spans="22:26" x14ac:dyDescent="0.2">
      <c r="V274" s="9"/>
      <c r="W274" s="9"/>
      <c r="X274" s="8"/>
      <c r="Y274" s="9"/>
      <c r="Z274" s="8"/>
    </row>
    <row r="275" spans="22:26" x14ac:dyDescent="0.2">
      <c r="V275" s="9"/>
      <c r="W275" s="9"/>
      <c r="X275" s="8"/>
      <c r="Y275" s="9"/>
      <c r="Z275" s="8"/>
    </row>
    <row r="276" spans="22:26" x14ac:dyDescent="0.2">
      <c r="V276" s="9"/>
      <c r="W276" s="9"/>
      <c r="X276" s="8"/>
      <c r="Y276" s="9"/>
      <c r="Z276" s="8"/>
    </row>
    <row r="277" spans="22:26" x14ac:dyDescent="0.2">
      <c r="V277" s="9"/>
      <c r="W277" s="9"/>
      <c r="X277" s="8"/>
      <c r="Y277" s="9"/>
      <c r="Z277" s="8"/>
    </row>
    <row r="278" spans="22:26" x14ac:dyDescent="0.2">
      <c r="V278" s="9"/>
      <c r="W278" s="9"/>
      <c r="X278" s="8"/>
      <c r="Y278" s="9"/>
      <c r="Z278" s="8"/>
    </row>
    <row r="279" spans="22:26" x14ac:dyDescent="0.2">
      <c r="V279" s="9"/>
      <c r="W279" s="9"/>
      <c r="X279" s="8"/>
      <c r="Y279" s="9"/>
      <c r="Z279" s="8"/>
    </row>
    <row r="280" spans="22:26" x14ac:dyDescent="0.2">
      <c r="V280" s="9"/>
      <c r="W280" s="9"/>
      <c r="X280" s="8"/>
      <c r="Y280" s="9"/>
      <c r="Z280" s="8"/>
    </row>
    <row r="281" spans="22:26" x14ac:dyDescent="0.2">
      <c r="V281" s="9"/>
      <c r="W281" s="9"/>
      <c r="X281" s="8"/>
      <c r="Y281" s="9"/>
      <c r="Z281" s="8"/>
    </row>
    <row r="282" spans="22:26" x14ac:dyDescent="0.2">
      <c r="V282" s="9"/>
      <c r="W282" s="9"/>
      <c r="X282" s="8"/>
      <c r="Y282" s="9"/>
      <c r="Z282" s="8"/>
    </row>
    <row r="283" spans="22:26" x14ac:dyDescent="0.2">
      <c r="V283" s="9"/>
      <c r="W283" s="9"/>
      <c r="X283" s="8"/>
      <c r="Y283" s="9"/>
      <c r="Z283" s="8"/>
    </row>
    <row r="284" spans="22:26" x14ac:dyDescent="0.2">
      <c r="V284" s="9"/>
      <c r="W284" s="9"/>
      <c r="X284" s="8"/>
      <c r="Y284" s="9"/>
      <c r="Z284" s="8"/>
    </row>
    <row r="285" spans="22:26" x14ac:dyDescent="0.2">
      <c r="V285" s="9"/>
      <c r="W285" s="9"/>
      <c r="X285" s="8"/>
      <c r="Y285" s="9"/>
      <c r="Z285" s="8"/>
    </row>
    <row r="286" spans="22:26" x14ac:dyDescent="0.2">
      <c r="V286" s="9"/>
      <c r="W286" s="9"/>
      <c r="X286" s="8"/>
      <c r="Y286" s="9"/>
      <c r="Z286" s="8"/>
    </row>
    <row r="287" spans="22:26" x14ac:dyDescent="0.2">
      <c r="V287" s="9"/>
      <c r="W287" s="9"/>
      <c r="X287" s="8"/>
      <c r="Y287" s="9"/>
      <c r="Z287" s="8"/>
    </row>
    <row r="288" spans="22:26" x14ac:dyDescent="0.2">
      <c r="V288" s="9"/>
      <c r="W288" s="9"/>
      <c r="X288" s="8"/>
      <c r="Y288" s="9"/>
      <c r="Z288" s="8"/>
    </row>
    <row r="289" spans="22:26" x14ac:dyDescent="0.2">
      <c r="V289" s="9"/>
      <c r="W289" s="9"/>
      <c r="X289" s="8"/>
      <c r="Y289" s="9"/>
      <c r="Z289" s="8"/>
    </row>
    <row r="290" spans="22:26" x14ac:dyDescent="0.2">
      <c r="V290" s="9"/>
      <c r="W290" s="9"/>
      <c r="X290" s="8"/>
      <c r="Y290" s="9"/>
      <c r="Z290" s="8"/>
    </row>
    <row r="291" spans="22:26" x14ac:dyDescent="0.2">
      <c r="V291" s="9"/>
      <c r="W291" s="9"/>
      <c r="X291" s="8"/>
      <c r="Y291" s="9"/>
      <c r="Z291" s="8"/>
    </row>
    <row r="292" spans="22:26" x14ac:dyDescent="0.2">
      <c r="V292" s="9"/>
      <c r="W292" s="9"/>
      <c r="X292" s="8"/>
      <c r="Y292" s="9"/>
      <c r="Z292" s="8"/>
    </row>
    <row r="293" spans="22:26" x14ac:dyDescent="0.2">
      <c r="V293" s="9"/>
      <c r="W293" s="9"/>
      <c r="X293" s="8"/>
      <c r="Y293" s="9"/>
      <c r="Z293" s="8"/>
    </row>
    <row r="294" spans="22:26" x14ac:dyDescent="0.2">
      <c r="V294" s="9"/>
      <c r="W294" s="9"/>
      <c r="X294" s="8"/>
      <c r="Y294" s="9"/>
      <c r="Z294" s="8"/>
    </row>
    <row r="295" spans="22:26" x14ac:dyDescent="0.2">
      <c r="V295" s="9"/>
      <c r="W295" s="9"/>
      <c r="X295" s="8"/>
      <c r="Y295" s="9"/>
      <c r="Z295" s="8"/>
    </row>
    <row r="296" spans="22:26" x14ac:dyDescent="0.2">
      <c r="V296" s="9"/>
      <c r="W296" s="9"/>
      <c r="X296" s="8"/>
      <c r="Y296" s="9"/>
      <c r="Z296" s="8"/>
    </row>
    <row r="297" spans="22:26" x14ac:dyDescent="0.2">
      <c r="V297" s="9"/>
      <c r="W297" s="9"/>
      <c r="X297" s="8"/>
      <c r="Y297" s="9"/>
      <c r="Z297" s="8"/>
    </row>
    <row r="298" spans="22:26" x14ac:dyDescent="0.2">
      <c r="V298" s="9"/>
      <c r="W298" s="9"/>
      <c r="X298" s="8"/>
      <c r="Y298" s="9"/>
      <c r="Z298" s="8"/>
    </row>
    <row r="299" spans="22:26" x14ac:dyDescent="0.2">
      <c r="V299" s="9"/>
      <c r="W299" s="9"/>
      <c r="X299" s="8"/>
      <c r="Y299" s="9"/>
      <c r="Z299" s="8"/>
    </row>
    <row r="300" spans="22:26" x14ac:dyDescent="0.2">
      <c r="V300" s="9"/>
      <c r="W300" s="9"/>
      <c r="X300" s="8"/>
      <c r="Y300" s="9"/>
      <c r="Z300" s="8"/>
    </row>
    <row r="301" spans="22:26" x14ac:dyDescent="0.2">
      <c r="V301" s="9"/>
      <c r="W301" s="9"/>
      <c r="X301" s="8"/>
      <c r="Y301" s="9"/>
      <c r="Z301" s="8"/>
    </row>
    <row r="302" spans="22:26" x14ac:dyDescent="0.2">
      <c r="V302" s="9"/>
      <c r="W302" s="9"/>
      <c r="X302" s="8"/>
      <c r="Y302" s="9"/>
      <c r="Z302" s="8"/>
    </row>
    <row r="303" spans="22:26" x14ac:dyDescent="0.2">
      <c r="V303" s="9"/>
      <c r="W303" s="9"/>
      <c r="X303" s="8"/>
      <c r="Y303" s="9"/>
      <c r="Z303" s="8"/>
    </row>
    <row r="304" spans="22:26" x14ac:dyDescent="0.2">
      <c r="V304" s="9"/>
      <c r="W304" s="9"/>
      <c r="X304" s="8"/>
      <c r="Y304" s="9"/>
      <c r="Z304" s="8"/>
    </row>
    <row r="305" spans="22:26" x14ac:dyDescent="0.2">
      <c r="V305" s="9"/>
      <c r="W305" s="9"/>
      <c r="X305" s="8"/>
      <c r="Y305" s="9"/>
      <c r="Z305" s="8"/>
    </row>
    <row r="306" spans="22:26" x14ac:dyDescent="0.2">
      <c r="V306" s="9"/>
      <c r="W306" s="9"/>
      <c r="X306" s="8"/>
      <c r="Y306" s="9"/>
      <c r="Z306" s="8"/>
    </row>
    <row r="307" spans="22:26" x14ac:dyDescent="0.2">
      <c r="V307" s="9"/>
      <c r="W307" s="9"/>
      <c r="X307" s="8"/>
      <c r="Y307" s="9"/>
      <c r="Z307" s="8"/>
    </row>
    <row r="308" spans="22:26" x14ac:dyDescent="0.2">
      <c r="V308" s="9"/>
      <c r="W308" s="9"/>
      <c r="X308" s="8"/>
      <c r="Y308" s="9"/>
      <c r="Z308" s="8"/>
    </row>
    <row r="309" spans="22:26" x14ac:dyDescent="0.2">
      <c r="V309" s="9"/>
      <c r="W309" s="9"/>
      <c r="X309" s="8"/>
      <c r="Y309" s="9"/>
      <c r="Z309" s="8"/>
    </row>
    <row r="310" spans="22:26" x14ac:dyDescent="0.2">
      <c r="V310" s="9"/>
      <c r="W310" s="9"/>
      <c r="X310" s="8"/>
      <c r="Y310" s="9"/>
      <c r="Z310" s="8"/>
    </row>
    <row r="311" spans="22:26" x14ac:dyDescent="0.2">
      <c r="V311" s="9"/>
      <c r="W311" s="9"/>
      <c r="X311" s="8"/>
      <c r="Y311" s="9"/>
      <c r="Z311" s="8"/>
    </row>
    <row r="312" spans="22:26" x14ac:dyDescent="0.2">
      <c r="V312" s="9"/>
      <c r="W312" s="9"/>
      <c r="X312" s="8"/>
      <c r="Y312" s="9"/>
      <c r="Z312" s="8"/>
    </row>
    <row r="313" spans="22:26" x14ac:dyDescent="0.2">
      <c r="V313" s="9"/>
      <c r="W313" s="9"/>
      <c r="X313" s="8"/>
      <c r="Y313" s="9"/>
      <c r="Z313" s="8"/>
    </row>
    <row r="314" spans="22:26" x14ac:dyDescent="0.2">
      <c r="V314" s="9"/>
      <c r="W314" s="9"/>
      <c r="X314" s="8"/>
      <c r="Y314" s="9"/>
      <c r="Z314" s="8"/>
    </row>
    <row r="315" spans="22:26" x14ac:dyDescent="0.2">
      <c r="V315" s="9"/>
      <c r="W315" s="9"/>
      <c r="X315" s="8"/>
      <c r="Y315" s="9"/>
      <c r="Z315" s="8"/>
    </row>
    <row r="316" spans="22:26" x14ac:dyDescent="0.2">
      <c r="V316" s="9"/>
      <c r="W316" s="9"/>
      <c r="X316" s="8"/>
      <c r="Y316" s="9"/>
      <c r="Z316" s="8"/>
    </row>
    <row r="317" spans="22:26" x14ac:dyDescent="0.2">
      <c r="V317" s="9"/>
      <c r="W317" s="9"/>
      <c r="X317" s="8"/>
      <c r="Y317" s="9"/>
      <c r="Z317" s="8"/>
    </row>
    <row r="318" spans="22:26" x14ac:dyDescent="0.2">
      <c r="V318" s="9"/>
      <c r="W318" s="9"/>
      <c r="X318" s="8"/>
      <c r="Y318" s="9"/>
      <c r="Z318" s="8"/>
    </row>
    <row r="319" spans="22:26" x14ac:dyDescent="0.2">
      <c r="V319" s="9"/>
      <c r="W319" s="9"/>
      <c r="X319" s="8"/>
      <c r="Y319" s="9"/>
      <c r="Z319" s="8"/>
    </row>
    <row r="320" spans="22:26" x14ac:dyDescent="0.2">
      <c r="V320" s="9"/>
      <c r="W320" s="9"/>
      <c r="X320" s="8"/>
      <c r="Y320" s="9"/>
      <c r="Z320" s="8"/>
    </row>
    <row r="321" spans="22:26" x14ac:dyDescent="0.2">
      <c r="V321" s="9"/>
      <c r="W321" s="9"/>
      <c r="X321" s="8"/>
      <c r="Y321" s="9"/>
      <c r="Z321" s="8"/>
    </row>
    <row r="322" spans="22:26" x14ac:dyDescent="0.2">
      <c r="V322" s="9"/>
      <c r="W322" s="9"/>
      <c r="X322" s="8"/>
      <c r="Y322" s="9"/>
      <c r="Z322" s="8"/>
    </row>
    <row r="323" spans="22:26" x14ac:dyDescent="0.2">
      <c r="V323" s="9"/>
      <c r="W323" s="9"/>
      <c r="X323" s="8"/>
      <c r="Y323" s="9"/>
      <c r="Z323" s="8"/>
    </row>
    <row r="324" spans="22:26" x14ac:dyDescent="0.2">
      <c r="V324" s="9"/>
      <c r="W324" s="9"/>
      <c r="X324" s="8"/>
      <c r="Y324" s="9"/>
      <c r="Z324" s="8"/>
    </row>
    <row r="325" spans="22:26" x14ac:dyDescent="0.2">
      <c r="V325" s="9"/>
      <c r="W325" s="9"/>
      <c r="X325" s="8"/>
      <c r="Y325" s="9"/>
      <c r="Z325" s="8"/>
    </row>
    <row r="326" spans="22:26" x14ac:dyDescent="0.2">
      <c r="V326" s="9"/>
      <c r="W326" s="9"/>
      <c r="X326" s="8"/>
      <c r="Y326" s="9"/>
      <c r="Z326" s="8"/>
    </row>
    <row r="327" spans="22:26" x14ac:dyDescent="0.2">
      <c r="V327" s="9"/>
      <c r="W327" s="9"/>
      <c r="X327" s="8"/>
      <c r="Y327" s="9"/>
      <c r="Z327" s="8"/>
    </row>
    <row r="328" spans="22:26" x14ac:dyDescent="0.2">
      <c r="V328" s="9"/>
      <c r="W328" s="9"/>
      <c r="X328" s="8"/>
      <c r="Y328" s="9"/>
      <c r="Z328" s="8"/>
    </row>
    <row r="329" spans="22:26" x14ac:dyDescent="0.2">
      <c r="V329" s="9"/>
      <c r="W329" s="9"/>
      <c r="X329" s="8"/>
      <c r="Y329" s="9"/>
      <c r="Z329" s="8"/>
    </row>
    <row r="330" spans="22:26" x14ac:dyDescent="0.2">
      <c r="V330" s="9"/>
      <c r="W330" s="9"/>
      <c r="X330" s="8"/>
      <c r="Y330" s="9"/>
      <c r="Z330" s="8"/>
    </row>
    <row r="331" spans="22:26" x14ac:dyDescent="0.2">
      <c r="V331" s="9"/>
      <c r="W331" s="9"/>
      <c r="X331" s="8"/>
      <c r="Y331" s="9"/>
      <c r="Z331" s="8"/>
    </row>
    <row r="332" spans="22:26" x14ac:dyDescent="0.2">
      <c r="V332" s="9"/>
      <c r="W332" s="9"/>
      <c r="X332" s="8"/>
      <c r="Y332" s="9"/>
      <c r="Z332" s="8"/>
    </row>
    <row r="333" spans="22:26" x14ac:dyDescent="0.2">
      <c r="V333" s="9"/>
      <c r="W333" s="9"/>
      <c r="X333" s="8"/>
      <c r="Y333" s="9"/>
      <c r="Z333" s="8"/>
    </row>
    <row r="334" spans="22:26" x14ac:dyDescent="0.2">
      <c r="V334" s="9"/>
      <c r="W334" s="9"/>
      <c r="X334" s="8"/>
      <c r="Y334" s="9"/>
      <c r="Z334" s="8"/>
    </row>
    <row r="335" spans="22:26" x14ac:dyDescent="0.2">
      <c r="V335" s="9"/>
      <c r="W335" s="9"/>
      <c r="X335" s="8"/>
      <c r="Y335" s="9"/>
      <c r="Z335" s="8"/>
    </row>
    <row r="336" spans="22:26" x14ac:dyDescent="0.2">
      <c r="V336" s="9"/>
      <c r="W336" s="9"/>
      <c r="X336" s="8"/>
      <c r="Y336" s="9"/>
      <c r="Z336" s="8"/>
    </row>
    <row r="337" spans="22:26" x14ac:dyDescent="0.2">
      <c r="V337" s="9"/>
      <c r="W337" s="9"/>
      <c r="X337" s="8"/>
      <c r="Y337" s="9"/>
      <c r="Z337" s="8"/>
    </row>
    <row r="338" spans="22:26" x14ac:dyDescent="0.2">
      <c r="V338" s="9"/>
      <c r="W338" s="9"/>
      <c r="X338" s="8"/>
      <c r="Y338" s="9"/>
      <c r="Z338" s="8"/>
    </row>
    <row r="339" spans="22:26" x14ac:dyDescent="0.2">
      <c r="V339" s="9"/>
      <c r="W339" s="9"/>
      <c r="X339" s="8"/>
      <c r="Y339" s="9"/>
      <c r="Z339" s="8"/>
    </row>
    <row r="340" spans="22:26" x14ac:dyDescent="0.2">
      <c r="V340" s="9"/>
      <c r="W340" s="9"/>
      <c r="X340" s="8"/>
      <c r="Y340" s="9"/>
      <c r="Z340" s="8"/>
    </row>
    <row r="341" spans="22:26" x14ac:dyDescent="0.2">
      <c r="V341" s="9"/>
      <c r="W341" s="9"/>
      <c r="X341" s="8"/>
      <c r="Y341" s="9"/>
      <c r="Z341" s="8"/>
    </row>
    <row r="342" spans="22:26" x14ac:dyDescent="0.2">
      <c r="V342" s="9"/>
      <c r="W342" s="9"/>
      <c r="X342" s="8"/>
      <c r="Y342" s="9"/>
      <c r="Z342" s="8"/>
    </row>
    <row r="343" spans="22:26" x14ac:dyDescent="0.2">
      <c r="V343" s="9"/>
      <c r="W343" s="9"/>
      <c r="X343" s="8"/>
      <c r="Y343" s="9"/>
      <c r="Z343" s="8"/>
    </row>
    <row r="344" spans="22:26" x14ac:dyDescent="0.2">
      <c r="V344" s="9"/>
      <c r="W344" s="9"/>
      <c r="X344" s="8"/>
      <c r="Y344" s="9"/>
      <c r="Z344" s="8"/>
    </row>
    <row r="345" spans="22:26" x14ac:dyDescent="0.2">
      <c r="V345" s="9"/>
      <c r="W345" s="9"/>
      <c r="X345" s="8"/>
      <c r="Y345" s="9"/>
      <c r="Z345" s="8"/>
    </row>
    <row r="346" spans="22:26" x14ac:dyDescent="0.2">
      <c r="V346" s="9"/>
      <c r="W346" s="9"/>
      <c r="X346" s="8"/>
      <c r="Y346" s="9"/>
      <c r="Z346" s="8"/>
    </row>
    <row r="347" spans="22:26" x14ac:dyDescent="0.2">
      <c r="V347" s="9"/>
      <c r="W347" s="9"/>
      <c r="X347" s="8"/>
      <c r="Y347" s="9"/>
      <c r="Z347" s="8"/>
    </row>
    <row r="348" spans="22:26" x14ac:dyDescent="0.2">
      <c r="V348" s="9"/>
      <c r="W348" s="9"/>
      <c r="X348" s="8"/>
      <c r="Y348" s="9"/>
      <c r="Z348" s="8"/>
    </row>
    <row r="349" spans="22:26" x14ac:dyDescent="0.2">
      <c r="V349" s="9"/>
      <c r="W349" s="9"/>
      <c r="X349" s="8"/>
      <c r="Y349" s="9"/>
      <c r="Z349" s="8"/>
    </row>
    <row r="350" spans="22:26" x14ac:dyDescent="0.2">
      <c r="V350" s="9"/>
      <c r="W350" s="9"/>
      <c r="X350" s="8"/>
      <c r="Y350" s="9"/>
      <c r="Z350" s="8"/>
    </row>
    <row r="351" spans="22:26" x14ac:dyDescent="0.2">
      <c r="V351" s="9"/>
      <c r="W351" s="9"/>
      <c r="X351" s="8"/>
      <c r="Y351" s="9"/>
      <c r="Z351" s="8"/>
    </row>
    <row r="352" spans="22:26" x14ac:dyDescent="0.2">
      <c r="V352" s="9"/>
      <c r="W352" s="9"/>
      <c r="X352" s="8"/>
      <c r="Y352" s="9"/>
      <c r="Z352" s="8"/>
    </row>
    <row r="353" spans="22:26" x14ac:dyDescent="0.2">
      <c r="V353" s="9"/>
      <c r="W353" s="9"/>
      <c r="X353" s="8"/>
      <c r="Y353" s="9"/>
      <c r="Z353" s="8"/>
    </row>
    <row r="354" spans="22:26" x14ac:dyDescent="0.2">
      <c r="V354" s="9"/>
      <c r="W354" s="9"/>
      <c r="X354" s="8"/>
      <c r="Y354" s="9"/>
      <c r="Z354" s="8"/>
    </row>
    <row r="355" spans="22:26" x14ac:dyDescent="0.2">
      <c r="V355" s="9"/>
      <c r="W355" s="9"/>
      <c r="X355" s="8"/>
      <c r="Y355" s="9"/>
      <c r="Z355" s="8"/>
    </row>
    <row r="356" spans="22:26" x14ac:dyDescent="0.2">
      <c r="V356" s="9"/>
      <c r="W356" s="9"/>
      <c r="X356" s="8"/>
      <c r="Y356" s="9"/>
      <c r="Z356" s="8"/>
    </row>
    <row r="357" spans="22:26" x14ac:dyDescent="0.2">
      <c r="V357" s="9"/>
      <c r="W357" s="9"/>
      <c r="X357" s="8"/>
      <c r="Y357" s="9"/>
      <c r="Z357" s="8"/>
    </row>
    <row r="358" spans="22:26" x14ac:dyDescent="0.2">
      <c r="V358" s="9"/>
      <c r="W358" s="9"/>
      <c r="X358" s="8"/>
      <c r="Y358" s="9"/>
      <c r="Z358" s="8"/>
    </row>
    <row r="359" spans="22:26" x14ac:dyDescent="0.2">
      <c r="V359" s="9"/>
      <c r="W359" s="9"/>
      <c r="X359" s="8"/>
      <c r="Y359" s="9"/>
      <c r="Z359" s="8"/>
    </row>
    <row r="360" spans="22:26" x14ac:dyDescent="0.2">
      <c r="V360" s="9"/>
      <c r="W360" s="9"/>
      <c r="X360" s="8"/>
      <c r="Y360" s="9"/>
      <c r="Z360" s="8"/>
    </row>
    <row r="361" spans="22:26" x14ac:dyDescent="0.2">
      <c r="V361" s="9"/>
      <c r="W361" s="9"/>
      <c r="X361" s="8"/>
      <c r="Y361" s="9"/>
      <c r="Z361" s="8"/>
    </row>
    <row r="362" spans="22:26" x14ac:dyDescent="0.2">
      <c r="V362" s="9"/>
      <c r="W362" s="9"/>
      <c r="X362" s="8"/>
      <c r="Y362" s="9"/>
      <c r="Z362" s="8"/>
    </row>
    <row r="363" spans="22:26" x14ac:dyDescent="0.2">
      <c r="V363" s="9"/>
      <c r="W363" s="9"/>
      <c r="X363" s="8"/>
      <c r="Y363" s="9"/>
      <c r="Z363" s="8"/>
    </row>
    <row r="364" spans="22:26" x14ac:dyDescent="0.2">
      <c r="V364" s="9"/>
      <c r="W364" s="9"/>
      <c r="X364" s="8"/>
      <c r="Y364" s="9"/>
      <c r="Z364" s="8"/>
    </row>
    <row r="365" spans="22:26" x14ac:dyDescent="0.2">
      <c r="V365" s="9"/>
      <c r="W365" s="9"/>
      <c r="X365" s="8"/>
      <c r="Y365" s="9"/>
      <c r="Z365" s="8"/>
    </row>
    <row r="366" spans="22:26" x14ac:dyDescent="0.2">
      <c r="V366" s="9"/>
      <c r="W366" s="9"/>
      <c r="X366" s="8"/>
      <c r="Y366" s="9"/>
      <c r="Z366" s="8"/>
    </row>
    <row r="367" spans="22:26" x14ac:dyDescent="0.2">
      <c r="V367" s="9"/>
      <c r="W367" s="9"/>
      <c r="X367" s="8"/>
      <c r="Y367" s="9"/>
      <c r="Z367" s="8"/>
    </row>
    <row r="368" spans="22:26" x14ac:dyDescent="0.2">
      <c r="V368" s="9"/>
      <c r="W368" s="9"/>
      <c r="X368" s="8"/>
      <c r="Y368" s="9"/>
      <c r="Z368" s="8"/>
    </row>
    <row r="369" spans="22:26" x14ac:dyDescent="0.2">
      <c r="V369" s="9"/>
      <c r="W369" s="9"/>
      <c r="X369" s="8"/>
      <c r="Y369" s="9"/>
      <c r="Z369" s="8"/>
    </row>
    <row r="370" spans="22:26" x14ac:dyDescent="0.2">
      <c r="V370" s="9"/>
      <c r="W370" s="9"/>
      <c r="X370" s="8"/>
      <c r="Y370" s="9"/>
      <c r="Z370" s="8"/>
    </row>
    <row r="371" spans="22:26" x14ac:dyDescent="0.2">
      <c r="V371" s="9"/>
      <c r="W371" s="9"/>
      <c r="X371" s="8"/>
      <c r="Y371" s="9"/>
      <c r="Z371" s="8"/>
    </row>
    <row r="372" spans="22:26" x14ac:dyDescent="0.2">
      <c r="V372" s="9"/>
      <c r="W372" s="9"/>
      <c r="X372" s="8"/>
      <c r="Y372" s="9"/>
      <c r="Z372" s="8"/>
    </row>
    <row r="373" spans="22:26" x14ac:dyDescent="0.2">
      <c r="V373" s="9"/>
      <c r="W373" s="9"/>
      <c r="X373" s="8"/>
      <c r="Y373" s="9"/>
      <c r="Z373" s="8"/>
    </row>
    <row r="374" spans="22:26" x14ac:dyDescent="0.2">
      <c r="V374" s="9"/>
      <c r="W374" s="9"/>
      <c r="X374" s="8"/>
      <c r="Y374" s="9"/>
      <c r="Z374" s="8"/>
    </row>
    <row r="375" spans="22:26" x14ac:dyDescent="0.2">
      <c r="V375" s="9"/>
      <c r="W375" s="9"/>
      <c r="X375" s="8"/>
      <c r="Y375" s="9"/>
      <c r="Z375" s="8"/>
    </row>
    <row r="376" spans="22:26" x14ac:dyDescent="0.2">
      <c r="V376" s="9"/>
      <c r="W376" s="9"/>
      <c r="X376" s="8"/>
      <c r="Y376" s="9"/>
      <c r="Z376" s="8"/>
    </row>
    <row r="377" spans="22:26" x14ac:dyDescent="0.2">
      <c r="V377" s="9"/>
      <c r="W377" s="9"/>
      <c r="X377" s="8"/>
      <c r="Y377" s="9"/>
      <c r="Z377" s="8"/>
    </row>
    <row r="378" spans="22:26" x14ac:dyDescent="0.2">
      <c r="V378" s="9"/>
      <c r="W378" s="9"/>
      <c r="X378" s="8"/>
      <c r="Y378" s="9"/>
      <c r="Z378" s="8"/>
    </row>
    <row r="379" spans="22:26" x14ac:dyDescent="0.2">
      <c r="V379" s="9"/>
      <c r="W379" s="9"/>
      <c r="X379" s="8"/>
      <c r="Y379" s="9"/>
      <c r="Z379" s="8"/>
    </row>
    <row r="380" spans="22:26" x14ac:dyDescent="0.2">
      <c r="V380" s="9"/>
      <c r="W380" s="9"/>
      <c r="X380" s="8"/>
      <c r="Y380" s="9"/>
      <c r="Z380" s="8"/>
    </row>
    <row r="381" spans="22:26" x14ac:dyDescent="0.2">
      <c r="V381" s="9"/>
      <c r="W381" s="9"/>
      <c r="X381" s="8"/>
      <c r="Y381" s="9"/>
      <c r="Z381" s="8"/>
    </row>
    <row r="382" spans="22:26" x14ac:dyDescent="0.2">
      <c r="V382" s="9"/>
      <c r="W382" s="9"/>
      <c r="X382" s="8"/>
      <c r="Y382" s="9"/>
      <c r="Z382" s="8"/>
    </row>
    <row r="383" spans="22:26" x14ac:dyDescent="0.2">
      <c r="V383" s="9"/>
      <c r="W383" s="9"/>
      <c r="X383" s="8"/>
      <c r="Y383" s="9"/>
      <c r="Z383" s="8"/>
    </row>
    <row r="384" spans="22:26" x14ac:dyDescent="0.2">
      <c r="V384" s="9"/>
      <c r="W384" s="9"/>
      <c r="X384" s="8"/>
      <c r="Y384" s="9"/>
      <c r="Z384" s="8"/>
    </row>
    <row r="385" spans="22:26" x14ac:dyDescent="0.2">
      <c r="V385" s="9"/>
      <c r="W385" s="9"/>
      <c r="X385" s="8"/>
      <c r="Y385" s="9"/>
      <c r="Z385" s="8"/>
    </row>
    <row r="386" spans="22:26" x14ac:dyDescent="0.2">
      <c r="V386" s="9"/>
      <c r="W386" s="9"/>
      <c r="X386" s="8"/>
      <c r="Y386" s="9"/>
      <c r="Z386" s="8"/>
    </row>
    <row r="387" spans="22:26" x14ac:dyDescent="0.2">
      <c r="V387" s="9"/>
      <c r="W387" s="9"/>
      <c r="X387" s="8"/>
      <c r="Y387" s="9"/>
      <c r="Z387" s="8"/>
    </row>
    <row r="388" spans="22:26" x14ac:dyDescent="0.2">
      <c r="V388" s="9"/>
      <c r="W388" s="9"/>
      <c r="X388" s="8"/>
      <c r="Y388" s="9"/>
      <c r="Z388" s="8"/>
    </row>
    <row r="389" spans="22:26" x14ac:dyDescent="0.2">
      <c r="V389" s="9"/>
      <c r="W389" s="9"/>
      <c r="X389" s="8"/>
      <c r="Y389" s="9"/>
      <c r="Z389" s="8"/>
    </row>
    <row r="390" spans="22:26" x14ac:dyDescent="0.2">
      <c r="V390" s="9"/>
      <c r="W390" s="9"/>
      <c r="X390" s="8"/>
      <c r="Y390" s="9"/>
      <c r="Z390" s="8"/>
    </row>
    <row r="391" spans="22:26" x14ac:dyDescent="0.2">
      <c r="V391" s="9"/>
      <c r="W391" s="9"/>
      <c r="X391" s="8"/>
      <c r="Y391" s="9"/>
      <c r="Z391" s="8"/>
    </row>
    <row r="392" spans="22:26" x14ac:dyDescent="0.2">
      <c r="V392" s="9"/>
      <c r="W392" s="9"/>
      <c r="X392" s="8"/>
      <c r="Y392" s="9"/>
      <c r="Z392" s="8"/>
    </row>
    <row r="393" spans="22:26" x14ac:dyDescent="0.2">
      <c r="V393" s="9"/>
      <c r="W393" s="9"/>
      <c r="X393" s="8"/>
      <c r="Y393" s="9"/>
      <c r="Z393" s="8"/>
    </row>
    <row r="394" spans="22:26" x14ac:dyDescent="0.2">
      <c r="V394" s="9"/>
      <c r="W394" s="9"/>
      <c r="X394" s="8"/>
      <c r="Y394" s="9"/>
      <c r="Z394" s="8"/>
    </row>
    <row r="395" spans="22:26" x14ac:dyDescent="0.2">
      <c r="V395" s="9"/>
      <c r="W395" s="9"/>
      <c r="X395" s="8"/>
      <c r="Y395" s="9"/>
      <c r="Z395" s="8"/>
    </row>
    <row r="396" spans="22:26" x14ac:dyDescent="0.2">
      <c r="V396" s="9"/>
      <c r="W396" s="9"/>
      <c r="X396" s="8"/>
      <c r="Y396" s="9"/>
      <c r="Z396" s="8"/>
    </row>
    <row r="397" spans="22:26" x14ac:dyDescent="0.2">
      <c r="V397" s="9"/>
      <c r="W397" s="9"/>
      <c r="X397" s="8"/>
      <c r="Y397" s="9"/>
      <c r="Z397" s="8"/>
    </row>
    <row r="398" spans="22:26" x14ac:dyDescent="0.2">
      <c r="V398" s="9"/>
      <c r="W398" s="9"/>
      <c r="X398" s="8"/>
      <c r="Y398" s="9"/>
      <c r="Z398" s="8"/>
    </row>
    <row r="399" spans="22:26" x14ac:dyDescent="0.2">
      <c r="V399" s="9"/>
      <c r="W399" s="9"/>
      <c r="X399" s="8"/>
      <c r="Y399" s="9"/>
      <c r="Z399" s="8"/>
    </row>
    <row r="400" spans="22:26" x14ac:dyDescent="0.2">
      <c r="V400" s="9"/>
      <c r="W400" s="9"/>
      <c r="X400" s="8"/>
      <c r="Y400" s="9"/>
      <c r="Z400" s="8"/>
    </row>
    <row r="401" spans="22:26" x14ac:dyDescent="0.2">
      <c r="V401" s="9"/>
      <c r="W401" s="9"/>
      <c r="X401" s="8"/>
      <c r="Y401" s="9"/>
      <c r="Z401" s="8"/>
    </row>
    <row r="402" spans="22:26" x14ac:dyDescent="0.2">
      <c r="V402" s="9"/>
      <c r="W402" s="9"/>
      <c r="X402" s="8"/>
      <c r="Y402" s="9"/>
      <c r="Z402" s="8"/>
    </row>
    <row r="403" spans="22:26" x14ac:dyDescent="0.2">
      <c r="V403" s="9"/>
      <c r="W403" s="9"/>
      <c r="X403" s="8"/>
      <c r="Y403" s="9"/>
      <c r="Z403" s="8"/>
    </row>
    <row r="404" spans="22:26" x14ac:dyDescent="0.2">
      <c r="V404" s="9"/>
      <c r="W404" s="9"/>
      <c r="X404" s="8"/>
      <c r="Y404" s="9"/>
      <c r="Z404" s="8"/>
    </row>
    <row r="405" spans="22:26" x14ac:dyDescent="0.2">
      <c r="V405" s="9"/>
      <c r="W405" s="9"/>
      <c r="X405" s="8"/>
      <c r="Y405" s="9"/>
      <c r="Z405" s="8"/>
    </row>
    <row r="406" spans="22:26" x14ac:dyDescent="0.2">
      <c r="V406" s="9"/>
      <c r="W406" s="9"/>
      <c r="X406" s="8"/>
      <c r="Y406" s="9"/>
      <c r="Z406" s="8"/>
    </row>
    <row r="407" spans="22:26" x14ac:dyDescent="0.2">
      <c r="V407" s="9"/>
      <c r="W407" s="9"/>
      <c r="X407" s="8"/>
      <c r="Y407" s="9"/>
      <c r="Z407" s="8"/>
    </row>
    <row r="408" spans="22:26" x14ac:dyDescent="0.2">
      <c r="V408" s="9"/>
      <c r="W408" s="9"/>
      <c r="X408" s="8"/>
      <c r="Y408" s="9"/>
      <c r="Z408" s="8"/>
    </row>
    <row r="409" spans="22:26" x14ac:dyDescent="0.2">
      <c r="V409" s="9"/>
      <c r="W409" s="9"/>
      <c r="X409" s="8"/>
      <c r="Y409" s="9"/>
      <c r="Z409" s="8"/>
    </row>
    <row r="410" spans="22:26" x14ac:dyDescent="0.2">
      <c r="V410" s="9"/>
      <c r="W410" s="9"/>
      <c r="X410" s="8"/>
      <c r="Y410" s="9"/>
      <c r="Z410" s="8"/>
    </row>
    <row r="411" spans="22:26" x14ac:dyDescent="0.2">
      <c r="V411" s="9"/>
      <c r="W411" s="9"/>
      <c r="X411" s="8"/>
      <c r="Y411" s="9"/>
      <c r="Z411" s="8"/>
    </row>
    <row r="412" spans="22:26" x14ac:dyDescent="0.2">
      <c r="V412" s="9"/>
      <c r="W412" s="9"/>
      <c r="X412" s="8"/>
      <c r="Y412" s="9"/>
      <c r="Z412" s="8"/>
    </row>
    <row r="413" spans="22:26" x14ac:dyDescent="0.2">
      <c r="V413" s="9"/>
      <c r="W413" s="9"/>
      <c r="X413" s="8"/>
      <c r="Y413" s="9"/>
      <c r="Z413" s="8"/>
    </row>
    <row r="414" spans="22:26" x14ac:dyDescent="0.2">
      <c r="V414" s="9"/>
      <c r="W414" s="9"/>
      <c r="X414" s="8"/>
      <c r="Y414" s="9"/>
      <c r="Z414" s="8"/>
    </row>
    <row r="415" spans="22:26" x14ac:dyDescent="0.2">
      <c r="V415" s="9"/>
      <c r="W415" s="9"/>
      <c r="X415" s="8"/>
      <c r="Y415" s="9"/>
      <c r="Z415" s="8"/>
    </row>
    <row r="416" spans="22:26" x14ac:dyDescent="0.2">
      <c r="V416" s="9"/>
      <c r="W416" s="9"/>
      <c r="X416" s="8"/>
      <c r="Y416" s="9"/>
      <c r="Z416" s="8"/>
    </row>
    <row r="417" spans="22:26" x14ac:dyDescent="0.2">
      <c r="V417" s="9"/>
      <c r="W417" s="9"/>
      <c r="X417" s="8"/>
      <c r="Y417" s="9"/>
      <c r="Z417" s="8"/>
    </row>
    <row r="418" spans="22:26" x14ac:dyDescent="0.2">
      <c r="V418" s="9"/>
      <c r="W418" s="9"/>
      <c r="X418" s="8"/>
      <c r="Y418" s="9"/>
      <c r="Z418" s="8"/>
    </row>
    <row r="419" spans="22:26" x14ac:dyDescent="0.2">
      <c r="V419" s="9"/>
      <c r="W419" s="9"/>
      <c r="X419" s="8"/>
      <c r="Y419" s="9"/>
      <c r="Z419" s="8"/>
    </row>
    <row r="420" spans="22:26" x14ac:dyDescent="0.2">
      <c r="V420" s="9"/>
      <c r="W420" s="9"/>
      <c r="X420" s="8"/>
      <c r="Y420" s="9"/>
      <c r="Z420" s="8"/>
    </row>
    <row r="421" spans="22:26" x14ac:dyDescent="0.2">
      <c r="V421" s="9"/>
      <c r="W421" s="9"/>
      <c r="X421" s="8"/>
      <c r="Y421" s="9"/>
      <c r="Z421" s="8"/>
    </row>
    <row r="422" spans="22:26" x14ac:dyDescent="0.2">
      <c r="V422" s="9"/>
      <c r="W422" s="9"/>
      <c r="X422" s="8"/>
      <c r="Y422" s="9"/>
      <c r="Z422" s="8"/>
    </row>
    <row r="423" spans="22:26" x14ac:dyDescent="0.2">
      <c r="V423" s="9"/>
      <c r="W423" s="9"/>
      <c r="X423" s="8"/>
      <c r="Y423" s="9"/>
      <c r="Z423" s="8"/>
    </row>
    <row r="424" spans="22:26" x14ac:dyDescent="0.2">
      <c r="V424" s="9"/>
      <c r="W424" s="9"/>
      <c r="X424" s="8"/>
      <c r="Y424" s="9"/>
      <c r="Z424" s="8"/>
    </row>
    <row r="425" spans="22:26" x14ac:dyDescent="0.2">
      <c r="V425" s="9"/>
      <c r="W425" s="9"/>
      <c r="X425" s="8"/>
      <c r="Y425" s="9"/>
      <c r="Z425" s="8"/>
    </row>
    <row r="426" spans="22:26" x14ac:dyDescent="0.2">
      <c r="V426" s="9"/>
      <c r="W426" s="9"/>
      <c r="X426" s="8"/>
      <c r="Y426" s="9"/>
      <c r="Z426" s="8"/>
    </row>
    <row r="427" spans="22:26" x14ac:dyDescent="0.2">
      <c r="V427" s="9"/>
      <c r="W427" s="9"/>
      <c r="X427" s="8"/>
      <c r="Y427" s="9"/>
      <c r="Z427" s="8"/>
    </row>
    <row r="428" spans="22:26" x14ac:dyDescent="0.2">
      <c r="V428" s="9"/>
      <c r="W428" s="9"/>
      <c r="X428" s="8"/>
      <c r="Y428" s="9"/>
      <c r="Z428" s="8"/>
    </row>
    <row r="429" spans="22:26" x14ac:dyDescent="0.2">
      <c r="V429" s="9"/>
      <c r="W429" s="9"/>
      <c r="X429" s="8"/>
      <c r="Y429" s="9"/>
      <c r="Z429" s="8"/>
    </row>
    <row r="430" spans="22:26" x14ac:dyDescent="0.2">
      <c r="V430" s="9"/>
      <c r="W430" s="9"/>
      <c r="X430" s="8"/>
      <c r="Y430" s="9"/>
      <c r="Z430" s="8"/>
    </row>
    <row r="431" spans="22:26" x14ac:dyDescent="0.2">
      <c r="V431" s="9"/>
      <c r="W431" s="9"/>
      <c r="X431" s="8"/>
      <c r="Y431" s="9"/>
      <c r="Z431" s="8"/>
    </row>
    <row r="432" spans="22:26" x14ac:dyDescent="0.2">
      <c r="V432" s="9"/>
      <c r="W432" s="9"/>
      <c r="X432" s="8"/>
      <c r="Y432" s="9"/>
      <c r="Z432" s="8"/>
    </row>
    <row r="433" spans="22:26" x14ac:dyDescent="0.2">
      <c r="V433" s="9"/>
      <c r="W433" s="9"/>
      <c r="X433" s="8"/>
      <c r="Y433" s="9"/>
      <c r="Z433" s="8"/>
    </row>
    <row r="434" spans="22:26" x14ac:dyDescent="0.2">
      <c r="V434" s="9"/>
      <c r="W434" s="9"/>
      <c r="X434" s="8"/>
      <c r="Y434" s="9"/>
      <c r="Z434" s="8"/>
    </row>
    <row r="435" spans="22:26" x14ac:dyDescent="0.2">
      <c r="V435" s="9"/>
      <c r="W435" s="9"/>
      <c r="X435" s="8"/>
      <c r="Y435" s="9"/>
      <c r="Z435" s="8"/>
    </row>
    <row r="436" spans="22:26" x14ac:dyDescent="0.2">
      <c r="V436" s="9"/>
      <c r="W436" s="9"/>
      <c r="X436" s="8"/>
      <c r="Y436" s="9"/>
      <c r="Z436" s="8"/>
    </row>
    <row r="437" spans="22:26" x14ac:dyDescent="0.2">
      <c r="V437" s="9"/>
      <c r="W437" s="9"/>
      <c r="X437" s="8"/>
      <c r="Y437" s="9"/>
      <c r="Z437" s="8"/>
    </row>
    <row r="438" spans="22:26" x14ac:dyDescent="0.2">
      <c r="V438" s="9"/>
      <c r="W438" s="9"/>
      <c r="X438" s="8"/>
      <c r="Y438" s="9"/>
      <c r="Z438" s="8"/>
    </row>
    <row r="439" spans="22:26" x14ac:dyDescent="0.2">
      <c r="V439" s="9"/>
      <c r="W439" s="9"/>
      <c r="X439" s="8"/>
      <c r="Y439" s="9"/>
      <c r="Z439" s="8"/>
    </row>
    <row r="440" spans="22:26" x14ac:dyDescent="0.2">
      <c r="V440" s="9"/>
      <c r="W440" s="9"/>
      <c r="X440" s="8"/>
      <c r="Y440" s="9"/>
      <c r="Z440" s="8"/>
    </row>
    <row r="441" spans="22:26" x14ac:dyDescent="0.2">
      <c r="V441" s="9"/>
      <c r="W441" s="9"/>
      <c r="X441" s="8"/>
      <c r="Y441" s="9"/>
      <c r="Z441" s="8"/>
    </row>
    <row r="442" spans="22:26" x14ac:dyDescent="0.2">
      <c r="V442" s="9"/>
      <c r="W442" s="9"/>
      <c r="X442" s="8"/>
      <c r="Y442" s="9"/>
      <c r="Z442" s="8"/>
    </row>
    <row r="443" spans="22:26" x14ac:dyDescent="0.2">
      <c r="V443" s="9"/>
      <c r="W443" s="9"/>
      <c r="X443" s="8"/>
      <c r="Y443" s="9"/>
      <c r="Z443" s="8"/>
    </row>
    <row r="444" spans="22:26" x14ac:dyDescent="0.2">
      <c r="V444" s="9"/>
      <c r="W444" s="9"/>
      <c r="X444" s="8"/>
      <c r="Y444" s="9"/>
      <c r="Z444" s="8"/>
    </row>
    <row r="445" spans="22:26" x14ac:dyDescent="0.2">
      <c r="V445" s="9"/>
      <c r="W445" s="9"/>
      <c r="X445" s="8"/>
      <c r="Y445" s="9"/>
      <c r="Z445" s="8"/>
    </row>
    <row r="446" spans="22:26" x14ac:dyDescent="0.2">
      <c r="V446" s="9"/>
      <c r="W446" s="9"/>
      <c r="X446" s="8"/>
      <c r="Y446" s="9"/>
      <c r="Z446" s="8"/>
    </row>
    <row r="447" spans="22:26" x14ac:dyDescent="0.2">
      <c r="V447" s="9"/>
      <c r="W447" s="9"/>
      <c r="X447" s="8"/>
      <c r="Y447" s="9"/>
      <c r="Z447" s="8"/>
    </row>
    <row r="448" spans="22:26" x14ac:dyDescent="0.2">
      <c r="V448" s="9"/>
      <c r="W448" s="9"/>
      <c r="X448" s="8"/>
      <c r="Y448" s="9"/>
      <c r="Z448" s="8"/>
    </row>
    <row r="449" spans="22:26" x14ac:dyDescent="0.2">
      <c r="V449" s="9"/>
      <c r="W449" s="9"/>
      <c r="X449" s="8"/>
      <c r="Y449" s="9"/>
      <c r="Z449" s="8"/>
    </row>
    <row r="450" spans="22:26" x14ac:dyDescent="0.2">
      <c r="V450" s="9"/>
      <c r="W450" s="9"/>
      <c r="X450" s="8"/>
      <c r="Y450" s="9"/>
      <c r="Z450" s="8"/>
    </row>
    <row r="451" spans="22:26" x14ac:dyDescent="0.2">
      <c r="V451" s="9"/>
      <c r="W451" s="9"/>
      <c r="X451" s="8"/>
      <c r="Y451" s="9"/>
      <c r="Z451" s="8"/>
    </row>
    <row r="452" spans="22:26" x14ac:dyDescent="0.2">
      <c r="V452" s="9"/>
      <c r="W452" s="9"/>
      <c r="X452" s="8"/>
      <c r="Y452" s="9"/>
      <c r="Z452" s="8"/>
    </row>
    <row r="453" spans="22:26" x14ac:dyDescent="0.2">
      <c r="V453" s="9"/>
      <c r="W453" s="9"/>
      <c r="X453" s="8"/>
      <c r="Y453" s="9"/>
      <c r="Z453" s="8"/>
    </row>
    <row r="454" spans="22:26" x14ac:dyDescent="0.2">
      <c r="V454" s="9"/>
      <c r="W454" s="9"/>
      <c r="X454" s="8"/>
      <c r="Y454" s="9"/>
      <c r="Z454" s="8"/>
    </row>
    <row r="455" spans="22:26" x14ac:dyDescent="0.2">
      <c r="V455" s="9"/>
      <c r="W455" s="9"/>
      <c r="X455" s="8"/>
      <c r="Y455" s="9"/>
      <c r="Z455" s="8"/>
    </row>
    <row r="456" spans="22:26" x14ac:dyDescent="0.2">
      <c r="V456" s="9"/>
      <c r="W456" s="9"/>
      <c r="X456" s="8"/>
      <c r="Y456" s="9"/>
      <c r="Z456" s="8"/>
    </row>
    <row r="457" spans="22:26" x14ac:dyDescent="0.2">
      <c r="V457" s="9"/>
      <c r="W457" s="9"/>
      <c r="X457" s="8"/>
      <c r="Y457" s="9"/>
      <c r="Z457" s="8"/>
    </row>
    <row r="458" spans="22:26" x14ac:dyDescent="0.2">
      <c r="V458" s="9"/>
      <c r="W458" s="9"/>
      <c r="X458" s="8"/>
      <c r="Y458" s="9"/>
      <c r="Z458" s="8"/>
    </row>
    <row r="459" spans="22:26" x14ac:dyDescent="0.2">
      <c r="V459" s="9"/>
      <c r="W459" s="9"/>
      <c r="X459" s="8"/>
      <c r="Y459" s="9"/>
      <c r="Z459" s="8"/>
    </row>
    <row r="460" spans="22:26" x14ac:dyDescent="0.2">
      <c r="V460" s="9"/>
      <c r="W460" s="9"/>
      <c r="X460" s="8"/>
      <c r="Y460" s="9"/>
      <c r="Z460" s="8"/>
    </row>
    <row r="461" spans="22:26" x14ac:dyDescent="0.2">
      <c r="V461" s="9"/>
      <c r="W461" s="9"/>
      <c r="X461" s="8"/>
      <c r="Y461" s="9"/>
      <c r="Z461" s="8"/>
    </row>
    <row r="462" spans="22:26" x14ac:dyDescent="0.2">
      <c r="V462" s="9"/>
      <c r="W462" s="9"/>
      <c r="X462" s="8"/>
      <c r="Y462" s="9"/>
      <c r="Z462" s="8"/>
    </row>
    <row r="463" spans="22:26" x14ac:dyDescent="0.2">
      <c r="V463" s="9"/>
      <c r="W463" s="9"/>
      <c r="X463" s="8"/>
      <c r="Y463" s="9"/>
      <c r="Z463" s="8"/>
    </row>
    <row r="464" spans="22:26" x14ac:dyDescent="0.2">
      <c r="V464" s="9"/>
      <c r="W464" s="9"/>
      <c r="X464" s="8"/>
      <c r="Y464" s="9"/>
      <c r="Z464" s="8"/>
    </row>
    <row r="465" spans="22:26" x14ac:dyDescent="0.2">
      <c r="V465" s="9"/>
      <c r="W465" s="9"/>
      <c r="X465" s="8"/>
      <c r="Y465" s="9"/>
      <c r="Z465" s="8"/>
    </row>
    <row r="466" spans="22:26" x14ac:dyDescent="0.2">
      <c r="V466" s="9"/>
      <c r="W466" s="9"/>
      <c r="X466" s="8"/>
      <c r="Y466" s="9"/>
      <c r="Z466" s="8"/>
    </row>
    <row r="467" spans="22:26" x14ac:dyDescent="0.2">
      <c r="V467" s="9"/>
      <c r="W467" s="9"/>
      <c r="X467" s="8"/>
      <c r="Y467" s="9"/>
      <c r="Z467" s="8"/>
    </row>
    <row r="468" spans="22:26" x14ac:dyDescent="0.2">
      <c r="V468" s="9"/>
      <c r="W468" s="9"/>
      <c r="X468" s="8"/>
      <c r="Y468" s="9"/>
      <c r="Z468" s="8"/>
    </row>
    <row r="469" spans="22:26" x14ac:dyDescent="0.2">
      <c r="V469" s="9"/>
      <c r="W469" s="9"/>
      <c r="X469" s="8"/>
      <c r="Y469" s="9"/>
      <c r="Z469" s="8"/>
    </row>
    <row r="470" spans="22:26" x14ac:dyDescent="0.2">
      <c r="V470" s="9"/>
      <c r="W470" s="9"/>
      <c r="X470" s="8"/>
      <c r="Y470" s="9"/>
      <c r="Z470" s="8"/>
    </row>
    <row r="471" spans="22:26" x14ac:dyDescent="0.2">
      <c r="V471" s="9"/>
      <c r="W471" s="9"/>
      <c r="X471" s="8"/>
      <c r="Y471" s="9"/>
      <c r="Z471" s="8"/>
    </row>
    <row r="472" spans="22:26" x14ac:dyDescent="0.2">
      <c r="V472" s="9"/>
      <c r="W472" s="9"/>
      <c r="X472" s="8"/>
      <c r="Y472" s="9"/>
      <c r="Z472" s="8"/>
    </row>
    <row r="473" spans="22:26" x14ac:dyDescent="0.2">
      <c r="V473" s="9"/>
      <c r="W473" s="9"/>
      <c r="X473" s="8"/>
      <c r="Y473" s="9"/>
      <c r="Z473" s="8"/>
    </row>
    <row r="474" spans="22:26" x14ac:dyDescent="0.2">
      <c r="V474" s="9"/>
      <c r="W474" s="9"/>
      <c r="X474" s="8"/>
      <c r="Y474" s="9"/>
      <c r="Z474" s="8"/>
    </row>
    <row r="475" spans="22:26" x14ac:dyDescent="0.2">
      <c r="V475" s="9"/>
      <c r="W475" s="9"/>
      <c r="X475" s="8"/>
      <c r="Y475" s="9"/>
      <c r="Z475" s="8"/>
    </row>
    <row r="476" spans="22:26" x14ac:dyDescent="0.2">
      <c r="V476" s="9"/>
      <c r="W476" s="9"/>
      <c r="X476" s="8"/>
      <c r="Y476" s="9"/>
      <c r="Z476" s="8"/>
    </row>
    <row r="477" spans="22:26" x14ac:dyDescent="0.2">
      <c r="V477" s="9"/>
      <c r="W477" s="9"/>
      <c r="X477" s="8"/>
      <c r="Y477" s="9"/>
      <c r="Z477" s="8"/>
    </row>
    <row r="478" spans="22:26" x14ac:dyDescent="0.2">
      <c r="V478" s="9"/>
      <c r="W478" s="9"/>
      <c r="X478" s="8"/>
      <c r="Y478" s="9"/>
      <c r="Z478" s="8"/>
    </row>
    <row r="479" spans="22:26" x14ac:dyDescent="0.2">
      <c r="V479" s="9"/>
      <c r="W479" s="9"/>
      <c r="X479" s="8"/>
      <c r="Y479" s="9"/>
      <c r="Z479" s="8"/>
    </row>
    <row r="480" spans="22:26" x14ac:dyDescent="0.2">
      <c r="V480" s="9"/>
      <c r="W480" s="9"/>
      <c r="X480" s="8"/>
      <c r="Y480" s="9"/>
      <c r="Z480" s="8"/>
    </row>
    <row r="481" spans="22:26" x14ac:dyDescent="0.2">
      <c r="V481" s="9"/>
      <c r="W481" s="9"/>
      <c r="X481" s="8"/>
      <c r="Y481" s="9"/>
      <c r="Z481" s="8"/>
    </row>
    <row r="482" spans="22:26" x14ac:dyDescent="0.2">
      <c r="V482" s="9"/>
      <c r="W482" s="9"/>
      <c r="X482" s="8"/>
      <c r="Y482" s="9"/>
      <c r="Z482" s="8"/>
    </row>
    <row r="483" spans="22:26" x14ac:dyDescent="0.2">
      <c r="V483" s="9"/>
      <c r="W483" s="9"/>
      <c r="X483" s="8"/>
      <c r="Y483" s="9"/>
      <c r="Z483" s="8"/>
    </row>
    <row r="484" spans="22:26" x14ac:dyDescent="0.2">
      <c r="V484" s="9"/>
      <c r="W484" s="9"/>
      <c r="X484" s="8"/>
      <c r="Y484" s="9"/>
      <c r="Z484" s="8"/>
    </row>
    <row r="485" spans="22:26" x14ac:dyDescent="0.2">
      <c r="V485" s="9"/>
      <c r="W485" s="9"/>
      <c r="X485" s="8"/>
      <c r="Y485" s="9"/>
      <c r="Z485" s="8"/>
    </row>
    <row r="486" spans="22:26" x14ac:dyDescent="0.2">
      <c r="V486" s="9"/>
      <c r="W486" s="9"/>
      <c r="X486" s="8"/>
      <c r="Y486" s="9"/>
      <c r="Z486" s="8"/>
    </row>
    <row r="487" spans="22:26" x14ac:dyDescent="0.2">
      <c r="V487" s="9"/>
      <c r="W487" s="9"/>
      <c r="X487" s="8"/>
      <c r="Y487" s="9"/>
      <c r="Z487" s="8"/>
    </row>
    <row r="488" spans="22:26" x14ac:dyDescent="0.2">
      <c r="V488" s="9"/>
      <c r="W488" s="9"/>
      <c r="X488" s="8"/>
      <c r="Y488" s="9"/>
      <c r="Z488" s="8"/>
    </row>
    <row r="489" spans="22:26" x14ac:dyDescent="0.2">
      <c r="V489" s="9"/>
      <c r="W489" s="9"/>
      <c r="X489" s="8"/>
      <c r="Y489" s="9"/>
      <c r="Z489" s="8"/>
    </row>
    <row r="490" spans="22:26" x14ac:dyDescent="0.2">
      <c r="V490" s="9"/>
      <c r="W490" s="9"/>
      <c r="X490" s="8"/>
      <c r="Y490" s="9"/>
      <c r="Z490" s="8"/>
    </row>
    <row r="491" spans="22:26" x14ac:dyDescent="0.2">
      <c r="V491" s="9"/>
      <c r="W491" s="9"/>
      <c r="X491" s="8"/>
      <c r="Y491" s="9"/>
      <c r="Z491" s="8"/>
    </row>
    <row r="492" spans="22:26" x14ac:dyDescent="0.2">
      <c r="V492" s="9"/>
      <c r="W492" s="9"/>
      <c r="X492" s="8"/>
      <c r="Y492" s="9"/>
      <c r="Z492" s="8"/>
    </row>
    <row r="493" spans="22:26" x14ac:dyDescent="0.2">
      <c r="V493" s="9"/>
      <c r="W493" s="9"/>
      <c r="X493" s="8"/>
      <c r="Y493" s="9"/>
      <c r="Z493" s="8"/>
    </row>
    <row r="494" spans="22:26" x14ac:dyDescent="0.2">
      <c r="V494" s="9"/>
      <c r="W494" s="9"/>
      <c r="X494" s="8"/>
      <c r="Y494" s="9"/>
      <c r="Z494" s="8"/>
    </row>
    <row r="495" spans="22:26" x14ac:dyDescent="0.2">
      <c r="V495" s="9"/>
      <c r="W495" s="9"/>
      <c r="X495" s="8"/>
      <c r="Y495" s="9"/>
      <c r="Z495" s="8"/>
    </row>
    <row r="496" spans="22:26" x14ac:dyDescent="0.2">
      <c r="V496" s="9"/>
      <c r="W496" s="9"/>
      <c r="X496" s="8"/>
      <c r="Y496" s="9"/>
      <c r="Z496" s="8"/>
    </row>
    <row r="497" spans="22:26" x14ac:dyDescent="0.2">
      <c r="V497" s="9"/>
      <c r="W497" s="9"/>
      <c r="X497" s="8"/>
      <c r="Y497" s="9"/>
      <c r="Z497" s="8"/>
    </row>
    <row r="498" spans="22:26" x14ac:dyDescent="0.2">
      <c r="V498" s="9"/>
      <c r="W498" s="9"/>
      <c r="X498" s="8"/>
      <c r="Y498" s="9"/>
      <c r="Z498" s="8"/>
    </row>
    <row r="499" spans="22:26" x14ac:dyDescent="0.2">
      <c r="V499" s="9"/>
      <c r="W499" s="9"/>
      <c r="X499" s="8"/>
      <c r="Y499" s="9"/>
      <c r="Z499" s="8"/>
    </row>
    <row r="500" spans="22:26" x14ac:dyDescent="0.2">
      <c r="V500" s="9"/>
      <c r="W500" s="9"/>
      <c r="X500" s="8"/>
      <c r="Y500" s="9"/>
      <c r="Z500" s="8"/>
    </row>
    <row r="501" spans="22:26" x14ac:dyDescent="0.2">
      <c r="V501" s="9"/>
      <c r="W501" s="9"/>
      <c r="X501" s="8"/>
      <c r="Y501" s="9"/>
      <c r="Z501" s="8"/>
    </row>
    <row r="502" spans="22:26" x14ac:dyDescent="0.2">
      <c r="V502" s="9"/>
      <c r="W502" s="9"/>
      <c r="X502" s="8"/>
      <c r="Y502" s="9"/>
      <c r="Z502" s="8"/>
    </row>
    <row r="503" spans="22:26" x14ac:dyDescent="0.2">
      <c r="V503" s="9"/>
      <c r="W503" s="9"/>
      <c r="X503" s="8"/>
      <c r="Y503" s="9"/>
      <c r="Z503" s="8"/>
    </row>
    <row r="504" spans="22:26" x14ac:dyDescent="0.2">
      <c r="V504" s="9"/>
      <c r="W504" s="9"/>
      <c r="X504" s="8"/>
      <c r="Y504" s="9"/>
      <c r="Z504" s="8"/>
    </row>
    <row r="505" spans="22:26" x14ac:dyDescent="0.2">
      <c r="V505" s="9"/>
      <c r="W505" s="9"/>
      <c r="X505" s="8"/>
      <c r="Y505" s="9"/>
      <c r="Z505" s="8"/>
    </row>
    <row r="506" spans="22:26" x14ac:dyDescent="0.2">
      <c r="V506" s="9"/>
      <c r="W506" s="9"/>
      <c r="X506" s="8"/>
      <c r="Y506" s="9"/>
      <c r="Z506" s="8"/>
    </row>
    <row r="507" spans="22:26" x14ac:dyDescent="0.2">
      <c r="V507" s="9"/>
      <c r="W507" s="9"/>
      <c r="X507" s="8"/>
      <c r="Y507" s="9"/>
      <c r="Z507" s="8"/>
    </row>
    <row r="508" spans="22:26" x14ac:dyDescent="0.2">
      <c r="V508" s="9"/>
      <c r="W508" s="9"/>
      <c r="X508" s="8"/>
      <c r="Y508" s="9"/>
      <c r="Z508" s="8"/>
    </row>
    <row r="509" spans="22:26" x14ac:dyDescent="0.2">
      <c r="V509" s="9"/>
      <c r="W509" s="9"/>
      <c r="X509" s="8"/>
      <c r="Y509" s="9"/>
      <c r="Z509" s="8"/>
    </row>
    <row r="510" spans="22:26" x14ac:dyDescent="0.2">
      <c r="V510" s="9"/>
      <c r="W510" s="9"/>
      <c r="X510" s="8"/>
      <c r="Y510" s="9"/>
      <c r="Z510" s="8"/>
    </row>
    <row r="511" spans="22:26" x14ac:dyDescent="0.2">
      <c r="V511" s="9"/>
      <c r="W511" s="9"/>
      <c r="X511" s="8"/>
      <c r="Y511" s="9"/>
      <c r="Z511" s="8"/>
    </row>
    <row r="512" spans="22:26" x14ac:dyDescent="0.2">
      <c r="V512" s="9"/>
      <c r="W512" s="9"/>
      <c r="X512" s="8"/>
      <c r="Y512" s="9"/>
      <c r="Z512" s="8"/>
    </row>
    <row r="513" spans="22:26" x14ac:dyDescent="0.2">
      <c r="V513" s="9"/>
      <c r="W513" s="9"/>
      <c r="X513" s="8"/>
      <c r="Y513" s="9"/>
      <c r="Z513" s="8"/>
    </row>
    <row r="514" spans="22:26" x14ac:dyDescent="0.2">
      <c r="V514" s="9"/>
      <c r="W514" s="9"/>
      <c r="X514" s="8"/>
      <c r="Y514" s="9"/>
      <c r="Z514" s="8"/>
    </row>
    <row r="515" spans="22:26" x14ac:dyDescent="0.2">
      <c r="V515" s="9"/>
      <c r="W515" s="9"/>
      <c r="X515" s="8"/>
      <c r="Y515" s="9"/>
      <c r="Z515" s="8"/>
    </row>
    <row r="516" spans="22:26" x14ac:dyDescent="0.2">
      <c r="V516" s="9"/>
      <c r="W516" s="9"/>
      <c r="X516" s="8"/>
      <c r="Y516" s="9"/>
      <c r="Z516" s="8"/>
    </row>
    <row r="517" spans="22:26" x14ac:dyDescent="0.2">
      <c r="V517" s="9"/>
      <c r="W517" s="9"/>
      <c r="X517" s="8"/>
      <c r="Y517" s="9"/>
      <c r="Z517" s="8"/>
    </row>
    <row r="518" spans="22:26" x14ac:dyDescent="0.2">
      <c r="V518" s="9"/>
      <c r="W518" s="9"/>
      <c r="X518" s="8"/>
      <c r="Y518" s="9"/>
      <c r="Z518" s="8"/>
    </row>
    <row r="519" spans="22:26" x14ac:dyDescent="0.2">
      <c r="V519" s="9"/>
      <c r="W519" s="9"/>
      <c r="X519" s="8"/>
      <c r="Y519" s="9"/>
      <c r="Z519" s="8"/>
    </row>
    <row r="520" spans="22:26" x14ac:dyDescent="0.2">
      <c r="V520" s="9"/>
      <c r="W520" s="9"/>
      <c r="X520" s="8"/>
      <c r="Y520" s="9"/>
      <c r="Z520" s="8"/>
    </row>
    <row r="521" spans="22:26" x14ac:dyDescent="0.2">
      <c r="V521" s="9"/>
      <c r="W521" s="9"/>
      <c r="X521" s="8"/>
      <c r="Y521" s="9"/>
      <c r="Z521" s="8"/>
    </row>
    <row r="522" spans="22:26" x14ac:dyDescent="0.2">
      <c r="V522" s="9"/>
      <c r="W522" s="9"/>
      <c r="X522" s="8"/>
      <c r="Y522" s="9"/>
      <c r="Z522" s="8"/>
    </row>
    <row r="523" spans="22:26" x14ac:dyDescent="0.2">
      <c r="V523" s="9"/>
      <c r="W523" s="9"/>
      <c r="X523" s="8"/>
      <c r="Y523" s="9"/>
      <c r="Z523" s="8"/>
    </row>
    <row r="524" spans="22:26" x14ac:dyDescent="0.2">
      <c r="V524" s="9"/>
      <c r="W524" s="9"/>
      <c r="X524" s="8"/>
      <c r="Y524" s="9"/>
      <c r="Z524" s="8"/>
    </row>
    <row r="525" spans="22:26" x14ac:dyDescent="0.2">
      <c r="V525" s="9"/>
      <c r="W525" s="9"/>
      <c r="X525" s="8"/>
      <c r="Y525" s="9"/>
      <c r="Z525" s="8"/>
    </row>
    <row r="526" spans="22:26" x14ac:dyDescent="0.2">
      <c r="V526" s="9"/>
      <c r="W526" s="9"/>
      <c r="X526" s="8"/>
      <c r="Y526" s="9"/>
      <c r="Z526" s="8"/>
    </row>
    <row r="527" spans="22:26" x14ac:dyDescent="0.2">
      <c r="V527" s="9"/>
      <c r="W527" s="9"/>
      <c r="X527" s="8"/>
      <c r="Y527" s="9"/>
      <c r="Z527" s="8"/>
    </row>
    <row r="528" spans="22:26" x14ac:dyDescent="0.2">
      <c r="V528" s="9"/>
      <c r="W528" s="9"/>
      <c r="X528" s="8"/>
      <c r="Y528" s="9"/>
      <c r="Z528" s="8"/>
    </row>
    <row r="529" spans="22:26" x14ac:dyDescent="0.2">
      <c r="V529" s="9"/>
      <c r="W529" s="9"/>
      <c r="X529" s="8"/>
      <c r="Y529" s="9"/>
      <c r="Z529" s="8"/>
    </row>
    <row r="530" spans="22:26" x14ac:dyDescent="0.2">
      <c r="V530" s="9"/>
      <c r="W530" s="9"/>
      <c r="X530" s="8"/>
      <c r="Y530" s="9"/>
      <c r="Z530" s="8"/>
    </row>
    <row r="531" spans="22:26" x14ac:dyDescent="0.2">
      <c r="V531" s="9"/>
      <c r="W531" s="9"/>
      <c r="X531" s="8"/>
      <c r="Y531" s="9"/>
      <c r="Z531" s="8"/>
    </row>
    <row r="532" spans="22:26" x14ac:dyDescent="0.2">
      <c r="V532" s="9"/>
      <c r="W532" s="9"/>
      <c r="X532" s="8"/>
      <c r="Y532" s="9"/>
      <c r="Z532" s="8"/>
    </row>
    <row r="533" spans="22:26" x14ac:dyDescent="0.2">
      <c r="V533" s="9"/>
      <c r="W533" s="9"/>
      <c r="X533" s="8"/>
      <c r="Y533" s="9"/>
      <c r="Z533" s="8"/>
    </row>
    <row r="534" spans="22:26" x14ac:dyDescent="0.2">
      <c r="V534" s="9"/>
      <c r="W534" s="9"/>
      <c r="X534" s="8"/>
      <c r="Y534" s="9"/>
      <c r="Z534" s="8"/>
    </row>
    <row r="535" spans="22:26" x14ac:dyDescent="0.2">
      <c r="V535" s="9"/>
      <c r="W535" s="9"/>
      <c r="X535" s="8"/>
      <c r="Y535" s="9"/>
      <c r="Z535" s="8"/>
    </row>
    <row r="536" spans="22:26" x14ac:dyDescent="0.2">
      <c r="V536" s="9"/>
      <c r="W536" s="9"/>
      <c r="X536" s="8"/>
      <c r="Y536" s="9"/>
      <c r="Z536" s="8"/>
    </row>
    <row r="537" spans="22:26" x14ac:dyDescent="0.2">
      <c r="V537" s="9"/>
      <c r="W537" s="9"/>
      <c r="X537" s="8"/>
      <c r="Y537" s="9"/>
      <c r="Z537" s="8"/>
    </row>
    <row r="538" spans="22:26" x14ac:dyDescent="0.2">
      <c r="V538" s="9"/>
      <c r="W538" s="9"/>
      <c r="X538" s="8"/>
      <c r="Y538" s="9"/>
      <c r="Z538" s="8"/>
    </row>
    <row r="539" spans="22:26" x14ac:dyDescent="0.2">
      <c r="V539" s="9"/>
      <c r="W539" s="9"/>
      <c r="X539" s="8"/>
      <c r="Y539" s="9"/>
      <c r="Z539" s="8"/>
    </row>
    <row r="540" spans="22:26" x14ac:dyDescent="0.2">
      <c r="V540" s="9"/>
      <c r="W540" s="9"/>
      <c r="X540" s="8"/>
      <c r="Y540" s="9"/>
      <c r="Z540" s="8"/>
    </row>
    <row r="541" spans="22:26" x14ac:dyDescent="0.2">
      <c r="V541" s="9"/>
      <c r="W541" s="9"/>
      <c r="X541" s="8"/>
      <c r="Y541" s="9"/>
      <c r="Z541" s="8"/>
    </row>
    <row r="542" spans="22:26" x14ac:dyDescent="0.2">
      <c r="V542" s="9"/>
      <c r="W542" s="9"/>
      <c r="X542" s="8"/>
      <c r="Y542" s="9"/>
      <c r="Z542" s="8"/>
    </row>
    <row r="543" spans="22:26" x14ac:dyDescent="0.2">
      <c r="V543" s="9"/>
      <c r="W543" s="9"/>
      <c r="X543" s="8"/>
      <c r="Y543" s="9"/>
      <c r="Z543" s="8"/>
    </row>
    <row r="544" spans="22:26" x14ac:dyDescent="0.2">
      <c r="V544" s="9"/>
      <c r="W544" s="9"/>
      <c r="X544" s="8"/>
      <c r="Y544" s="9"/>
      <c r="Z544" s="8"/>
    </row>
    <row r="545" spans="22:26" x14ac:dyDescent="0.2">
      <c r="V545" s="9"/>
      <c r="W545" s="9"/>
      <c r="X545" s="8"/>
      <c r="Y545" s="9"/>
      <c r="Z545" s="8"/>
    </row>
    <row r="546" spans="22:26" x14ac:dyDescent="0.2">
      <c r="V546" s="9"/>
      <c r="W546" s="9"/>
      <c r="X546" s="8"/>
      <c r="Y546" s="9"/>
      <c r="Z546" s="8"/>
    </row>
    <row r="547" spans="22:26" x14ac:dyDescent="0.2">
      <c r="V547" s="9"/>
      <c r="W547" s="9"/>
      <c r="X547" s="8"/>
      <c r="Y547" s="9"/>
      <c r="Z547" s="8"/>
    </row>
    <row r="548" spans="22:26" x14ac:dyDescent="0.2">
      <c r="V548" s="9"/>
      <c r="W548" s="9"/>
      <c r="X548" s="8"/>
      <c r="Y548" s="9"/>
      <c r="Z548" s="8"/>
    </row>
    <row r="549" spans="22:26" x14ac:dyDescent="0.2">
      <c r="V549" s="9"/>
      <c r="W549" s="9"/>
      <c r="X549" s="8"/>
      <c r="Y549" s="9"/>
      <c r="Z549" s="8"/>
    </row>
    <row r="550" spans="22:26" x14ac:dyDescent="0.2">
      <c r="V550" s="9"/>
      <c r="W550" s="9"/>
      <c r="X550" s="8"/>
      <c r="Y550" s="9"/>
      <c r="Z550" s="8"/>
    </row>
    <row r="551" spans="22:26" x14ac:dyDescent="0.2">
      <c r="V551" s="9"/>
      <c r="W551" s="9"/>
      <c r="X551" s="8"/>
      <c r="Y551" s="9"/>
      <c r="Z551" s="8"/>
    </row>
    <row r="552" spans="22:26" x14ac:dyDescent="0.2">
      <c r="V552" s="9"/>
      <c r="W552" s="9"/>
      <c r="X552" s="8"/>
      <c r="Y552" s="9"/>
      <c r="Z552" s="8"/>
    </row>
    <row r="553" spans="22:26" x14ac:dyDescent="0.2">
      <c r="V553" s="9"/>
      <c r="W553" s="9"/>
      <c r="X553" s="8"/>
      <c r="Y553" s="9"/>
      <c r="Z553" s="8"/>
    </row>
    <row r="554" spans="22:26" x14ac:dyDescent="0.2">
      <c r="V554" s="9"/>
      <c r="W554" s="9"/>
      <c r="X554" s="8"/>
      <c r="Y554" s="9"/>
      <c r="Z554" s="8"/>
    </row>
    <row r="555" spans="22:26" x14ac:dyDescent="0.2">
      <c r="V555" s="9"/>
      <c r="W555" s="9"/>
      <c r="X555" s="8"/>
      <c r="Y555" s="9"/>
      <c r="Z555" s="8"/>
    </row>
    <row r="556" spans="22:26" x14ac:dyDescent="0.2">
      <c r="V556" s="9"/>
      <c r="W556" s="9"/>
      <c r="X556" s="8"/>
      <c r="Y556" s="9"/>
      <c r="Z556" s="8"/>
    </row>
    <row r="557" spans="22:26" x14ac:dyDescent="0.2">
      <c r="V557" s="9"/>
      <c r="W557" s="9"/>
      <c r="X557" s="8"/>
      <c r="Y557" s="9"/>
      <c r="Z557" s="8"/>
    </row>
    <row r="558" spans="22:26" x14ac:dyDescent="0.2">
      <c r="V558" s="9"/>
      <c r="W558" s="9"/>
      <c r="X558" s="8"/>
      <c r="Y558" s="9"/>
      <c r="Z558" s="8"/>
    </row>
    <row r="559" spans="22:26" x14ac:dyDescent="0.2">
      <c r="V559" s="9"/>
      <c r="W559" s="9"/>
      <c r="X559" s="8"/>
      <c r="Y559" s="9"/>
      <c r="Z559" s="8"/>
    </row>
    <row r="560" spans="22:26" x14ac:dyDescent="0.2">
      <c r="V560" s="9"/>
      <c r="W560" s="9"/>
      <c r="X560" s="8"/>
      <c r="Y560" s="9"/>
      <c r="Z560" s="8"/>
    </row>
    <row r="561" spans="22:26" x14ac:dyDescent="0.2">
      <c r="V561" s="9"/>
      <c r="W561" s="9"/>
      <c r="X561" s="8"/>
      <c r="Y561" s="9"/>
      <c r="Z561" s="8"/>
    </row>
    <row r="562" spans="22:26" x14ac:dyDescent="0.2">
      <c r="V562" s="9"/>
      <c r="W562" s="9"/>
      <c r="X562" s="8"/>
      <c r="Y562" s="9"/>
      <c r="Z562" s="8"/>
    </row>
    <row r="563" spans="22:26" x14ac:dyDescent="0.2">
      <c r="V563" s="9"/>
      <c r="W563" s="9"/>
      <c r="X563" s="8"/>
      <c r="Y563" s="9"/>
      <c r="Z563" s="8"/>
    </row>
    <row r="564" spans="22:26" x14ac:dyDescent="0.2">
      <c r="V564" s="9"/>
      <c r="W564" s="9"/>
      <c r="X564" s="8"/>
      <c r="Y564" s="9"/>
      <c r="Z564" s="8"/>
    </row>
    <row r="565" spans="22:26" x14ac:dyDescent="0.2">
      <c r="V565" s="9"/>
      <c r="W565" s="9"/>
      <c r="X565" s="8"/>
      <c r="Y565" s="9"/>
      <c r="Z565" s="8"/>
    </row>
    <row r="566" spans="22:26" x14ac:dyDescent="0.2">
      <c r="V566" s="9"/>
      <c r="W566" s="9"/>
      <c r="X566" s="8"/>
      <c r="Y566" s="9"/>
      <c r="Z566" s="8"/>
    </row>
    <row r="567" spans="22:26" x14ac:dyDescent="0.2">
      <c r="V567" s="9"/>
      <c r="W567" s="9"/>
      <c r="X567" s="8"/>
      <c r="Y567" s="9"/>
      <c r="Z567" s="8"/>
    </row>
    <row r="568" spans="22:26" x14ac:dyDescent="0.2">
      <c r="V568" s="9"/>
      <c r="W568" s="9"/>
      <c r="X568" s="8"/>
      <c r="Y568" s="9"/>
      <c r="Z568" s="8"/>
    </row>
    <row r="569" spans="22:26" x14ac:dyDescent="0.2">
      <c r="V569" s="9"/>
      <c r="W569" s="9"/>
      <c r="X569" s="8"/>
      <c r="Y569" s="9"/>
      <c r="Z569" s="8"/>
    </row>
    <row r="570" spans="22:26" x14ac:dyDescent="0.2">
      <c r="V570" s="9"/>
      <c r="W570" s="9"/>
      <c r="X570" s="8"/>
      <c r="Y570" s="9"/>
      <c r="Z570" s="8"/>
    </row>
    <row r="571" spans="22:26" x14ac:dyDescent="0.2">
      <c r="V571" s="9"/>
      <c r="W571" s="9"/>
      <c r="X571" s="8"/>
      <c r="Y571" s="9"/>
      <c r="Z571" s="8"/>
    </row>
    <row r="572" spans="22:26" x14ac:dyDescent="0.2">
      <c r="V572" s="9"/>
      <c r="W572" s="9"/>
      <c r="X572" s="8"/>
      <c r="Y572" s="9"/>
      <c r="Z572" s="8"/>
    </row>
    <row r="573" spans="22:26" x14ac:dyDescent="0.2">
      <c r="V573" s="9"/>
      <c r="W573" s="9"/>
      <c r="X573" s="8"/>
      <c r="Y573" s="9"/>
      <c r="Z573" s="8"/>
    </row>
    <row r="574" spans="22:26" x14ac:dyDescent="0.2">
      <c r="V574" s="9"/>
      <c r="W574" s="9"/>
      <c r="X574" s="8"/>
      <c r="Y574" s="9"/>
      <c r="Z574" s="8"/>
    </row>
    <row r="575" spans="22:26" x14ac:dyDescent="0.2">
      <c r="V575" s="9"/>
      <c r="W575" s="9"/>
      <c r="X575" s="8"/>
      <c r="Y575" s="9"/>
      <c r="Z575" s="8"/>
    </row>
    <row r="576" spans="22:26" x14ac:dyDescent="0.2">
      <c r="V576" s="9"/>
      <c r="W576" s="9"/>
      <c r="X576" s="8"/>
      <c r="Y576" s="9"/>
      <c r="Z576" s="8"/>
    </row>
    <row r="577" spans="22:26" x14ac:dyDescent="0.2">
      <c r="V577" s="9"/>
      <c r="W577" s="9"/>
      <c r="X577" s="8"/>
      <c r="Y577" s="9"/>
      <c r="Z577" s="8"/>
    </row>
    <row r="578" spans="22:26" x14ac:dyDescent="0.2">
      <c r="V578" s="9"/>
      <c r="W578" s="9"/>
      <c r="X578" s="8"/>
      <c r="Y578" s="9"/>
      <c r="Z578" s="8"/>
    </row>
    <row r="579" spans="22:26" x14ac:dyDescent="0.2">
      <c r="V579" s="9"/>
      <c r="W579" s="9"/>
      <c r="X579" s="8"/>
      <c r="Y579" s="9"/>
      <c r="Z579" s="8"/>
    </row>
    <row r="580" spans="22:26" x14ac:dyDescent="0.2">
      <c r="V580" s="9"/>
      <c r="W580" s="9"/>
      <c r="X580" s="8"/>
      <c r="Y580" s="9"/>
      <c r="Z580" s="8"/>
    </row>
    <row r="581" spans="22:26" x14ac:dyDescent="0.2">
      <c r="V581" s="9"/>
      <c r="W581" s="9"/>
      <c r="X581" s="8"/>
      <c r="Y581" s="9"/>
      <c r="Z581" s="8"/>
    </row>
    <row r="582" spans="22:26" x14ac:dyDescent="0.2">
      <c r="V582" s="9"/>
      <c r="W582" s="9"/>
      <c r="X582" s="8"/>
      <c r="Y582" s="9"/>
      <c r="Z582" s="8"/>
    </row>
    <row r="583" spans="22:26" x14ac:dyDescent="0.2">
      <c r="V583" s="9"/>
      <c r="W583" s="9"/>
      <c r="X583" s="8"/>
      <c r="Y583" s="9"/>
      <c r="Z583" s="8"/>
    </row>
    <row r="584" spans="22:26" x14ac:dyDescent="0.2">
      <c r="V584" s="9"/>
      <c r="W584" s="9"/>
      <c r="X584" s="8"/>
      <c r="Y584" s="9"/>
      <c r="Z584" s="8"/>
    </row>
    <row r="585" spans="22:26" x14ac:dyDescent="0.2">
      <c r="V585" s="9"/>
      <c r="W585" s="9"/>
      <c r="X585" s="8"/>
      <c r="Y585" s="9"/>
      <c r="Z585" s="8"/>
    </row>
    <row r="586" spans="22:26" x14ac:dyDescent="0.2">
      <c r="V586" s="9"/>
      <c r="W586" s="9"/>
      <c r="X586" s="8"/>
      <c r="Y586" s="9"/>
      <c r="Z586" s="8"/>
    </row>
    <row r="587" spans="22:26" x14ac:dyDescent="0.2">
      <c r="V587" s="9"/>
      <c r="W587" s="9"/>
      <c r="X587" s="8"/>
      <c r="Y587" s="9"/>
      <c r="Z587" s="8"/>
    </row>
    <row r="588" spans="22:26" x14ac:dyDescent="0.2">
      <c r="V588" s="9"/>
      <c r="W588" s="9"/>
      <c r="X588" s="8"/>
      <c r="Y588" s="9"/>
      <c r="Z588" s="8"/>
    </row>
    <row r="589" spans="22:26" x14ac:dyDescent="0.2">
      <c r="V589" s="9"/>
      <c r="W589" s="9"/>
      <c r="X589" s="8"/>
      <c r="Y589" s="9"/>
      <c r="Z589" s="8"/>
    </row>
    <row r="590" spans="22:26" x14ac:dyDescent="0.2">
      <c r="V590" s="9"/>
      <c r="W590" s="9"/>
      <c r="X590" s="8"/>
      <c r="Y590" s="9"/>
      <c r="Z590" s="8"/>
    </row>
    <row r="591" spans="22:26" x14ac:dyDescent="0.2">
      <c r="V591" s="9"/>
      <c r="W591" s="9"/>
      <c r="X591" s="8"/>
      <c r="Y591" s="9"/>
      <c r="Z591" s="8"/>
    </row>
    <row r="592" spans="22:26" x14ac:dyDescent="0.2">
      <c r="V592" s="9"/>
      <c r="W592" s="9"/>
      <c r="X592" s="8"/>
      <c r="Y592" s="9"/>
      <c r="Z592" s="8"/>
    </row>
    <row r="593" spans="22:26" x14ac:dyDescent="0.2">
      <c r="V593" s="9"/>
      <c r="W593" s="9"/>
      <c r="X593" s="8"/>
      <c r="Y593" s="9"/>
      <c r="Z593" s="8"/>
    </row>
    <row r="594" spans="22:26" x14ac:dyDescent="0.2">
      <c r="V594" s="9"/>
      <c r="W594" s="9"/>
      <c r="X594" s="8"/>
      <c r="Y594" s="9"/>
      <c r="Z594" s="8"/>
    </row>
    <row r="595" spans="22:26" x14ac:dyDescent="0.2">
      <c r="V595" s="9"/>
      <c r="W595" s="9"/>
      <c r="X595" s="8"/>
      <c r="Y595" s="9"/>
      <c r="Z595" s="8"/>
    </row>
    <row r="596" spans="22:26" x14ac:dyDescent="0.2">
      <c r="V596" s="9"/>
      <c r="W596" s="9"/>
      <c r="X596" s="8"/>
      <c r="Y596" s="9"/>
      <c r="Z596" s="8"/>
    </row>
    <row r="597" spans="22:26" x14ac:dyDescent="0.2">
      <c r="V597" s="9"/>
      <c r="W597" s="9"/>
      <c r="X597" s="8"/>
      <c r="Y597" s="9"/>
      <c r="Z597" s="8"/>
    </row>
    <row r="598" spans="22:26" x14ac:dyDescent="0.2">
      <c r="V598" s="9"/>
      <c r="W598" s="9"/>
      <c r="X598" s="8"/>
      <c r="Y598" s="9"/>
      <c r="Z598" s="8"/>
    </row>
    <row r="599" spans="22:26" x14ac:dyDescent="0.2">
      <c r="V599" s="9"/>
      <c r="W599" s="9"/>
      <c r="X599" s="8"/>
      <c r="Y599" s="9"/>
      <c r="Z599" s="8"/>
    </row>
    <row r="600" spans="22:26" x14ac:dyDescent="0.2">
      <c r="V600" s="9"/>
      <c r="W600" s="9"/>
      <c r="X600" s="8"/>
      <c r="Y600" s="9"/>
      <c r="Z600" s="8"/>
    </row>
    <row r="601" spans="22:26" x14ac:dyDescent="0.2">
      <c r="V601" s="9"/>
      <c r="W601" s="9"/>
      <c r="X601" s="8"/>
      <c r="Y601" s="9"/>
      <c r="Z601" s="8"/>
    </row>
    <row r="602" spans="22:26" x14ac:dyDescent="0.2">
      <c r="V602" s="9"/>
      <c r="W602" s="9"/>
      <c r="X602" s="8"/>
      <c r="Y602" s="9"/>
      <c r="Z602" s="8"/>
    </row>
    <row r="603" spans="22:26" x14ac:dyDescent="0.2">
      <c r="V603" s="9"/>
      <c r="W603" s="9"/>
      <c r="X603" s="8"/>
      <c r="Y603" s="9"/>
      <c r="Z603" s="8"/>
    </row>
    <row r="604" spans="22:26" x14ac:dyDescent="0.2">
      <c r="V604" s="9"/>
      <c r="W604" s="9"/>
      <c r="X604" s="8"/>
      <c r="Y604" s="9"/>
      <c r="Z604" s="8"/>
    </row>
    <row r="605" spans="22:26" x14ac:dyDescent="0.2">
      <c r="V605" s="9"/>
      <c r="W605" s="9"/>
      <c r="X605" s="8"/>
      <c r="Y605" s="9"/>
      <c r="Z605" s="8"/>
    </row>
    <row r="606" spans="22:26" x14ac:dyDescent="0.2">
      <c r="V606" s="9"/>
      <c r="W606" s="9"/>
      <c r="X606" s="8"/>
      <c r="Y606" s="9"/>
      <c r="Z606" s="8"/>
    </row>
    <row r="607" spans="22:26" x14ac:dyDescent="0.2">
      <c r="V607" s="9"/>
      <c r="W607" s="9"/>
      <c r="X607" s="8"/>
      <c r="Y607" s="9"/>
      <c r="Z607" s="8"/>
    </row>
    <row r="608" spans="22:26" x14ac:dyDescent="0.2">
      <c r="V608" s="9"/>
      <c r="W608" s="9"/>
      <c r="X608" s="8"/>
      <c r="Y608" s="9"/>
      <c r="Z608" s="8"/>
    </row>
    <row r="609" spans="22:26" x14ac:dyDescent="0.2">
      <c r="V609" s="9"/>
      <c r="W609" s="9"/>
      <c r="X609" s="8"/>
      <c r="Y609" s="9"/>
      <c r="Z609" s="8"/>
    </row>
    <row r="610" spans="22:26" x14ac:dyDescent="0.2">
      <c r="V610" s="9"/>
      <c r="W610" s="9"/>
      <c r="X610" s="8"/>
      <c r="Y610" s="9"/>
      <c r="Z610" s="8"/>
    </row>
    <row r="611" spans="22:26" x14ac:dyDescent="0.2">
      <c r="V611" s="9"/>
      <c r="W611" s="9"/>
      <c r="X611" s="8"/>
      <c r="Y611" s="9"/>
      <c r="Z611" s="8"/>
    </row>
    <row r="612" spans="22:26" x14ac:dyDescent="0.2">
      <c r="V612" s="9"/>
      <c r="W612" s="9"/>
      <c r="X612" s="8"/>
      <c r="Y612" s="9"/>
      <c r="Z612" s="8"/>
    </row>
    <row r="613" spans="22:26" x14ac:dyDescent="0.2">
      <c r="V613" s="9"/>
      <c r="W613" s="9"/>
      <c r="X613" s="8"/>
      <c r="Y613" s="9"/>
      <c r="Z613" s="8"/>
    </row>
    <row r="614" spans="22:26" x14ac:dyDescent="0.2">
      <c r="V614" s="9"/>
      <c r="W614" s="9"/>
      <c r="X614" s="8"/>
      <c r="Y614" s="9"/>
      <c r="Z614" s="8"/>
    </row>
    <row r="615" spans="22:26" x14ac:dyDescent="0.2">
      <c r="V615" s="9"/>
      <c r="W615" s="9"/>
      <c r="X615" s="8"/>
      <c r="Y615" s="9"/>
      <c r="Z615" s="8"/>
    </row>
    <row r="616" spans="22:26" x14ac:dyDescent="0.2">
      <c r="V616" s="9"/>
      <c r="W616" s="9"/>
      <c r="X616" s="8"/>
      <c r="Y616" s="9"/>
      <c r="Z616" s="8"/>
    </row>
    <row r="617" spans="22:26" x14ac:dyDescent="0.2">
      <c r="V617" s="9"/>
      <c r="W617" s="9"/>
      <c r="X617" s="8"/>
      <c r="Y617" s="9"/>
      <c r="Z617" s="8"/>
    </row>
    <row r="618" spans="22:26" x14ac:dyDescent="0.2">
      <c r="V618" s="9"/>
      <c r="W618" s="9"/>
      <c r="X618" s="8"/>
      <c r="Y618" s="9"/>
      <c r="Z618" s="8"/>
    </row>
    <row r="619" spans="22:26" x14ac:dyDescent="0.2">
      <c r="V619" s="9"/>
      <c r="W619" s="9"/>
      <c r="X619" s="8"/>
      <c r="Y619" s="9"/>
      <c r="Z619" s="8"/>
    </row>
    <row r="620" spans="22:26" x14ac:dyDescent="0.2">
      <c r="V620" s="9"/>
      <c r="W620" s="9"/>
      <c r="X620" s="8"/>
      <c r="Y620" s="9"/>
      <c r="Z620" s="8"/>
    </row>
    <row r="621" spans="22:26" x14ac:dyDescent="0.2">
      <c r="V621" s="9"/>
      <c r="W621" s="9"/>
      <c r="X621" s="8"/>
      <c r="Y621" s="9"/>
      <c r="Z621" s="8"/>
    </row>
    <row r="622" spans="22:26" x14ac:dyDescent="0.2">
      <c r="V622" s="9"/>
      <c r="W622" s="9"/>
      <c r="X622" s="8"/>
      <c r="Y622" s="9"/>
      <c r="Z622" s="8"/>
    </row>
    <row r="623" spans="22:26" x14ac:dyDescent="0.2">
      <c r="V623" s="9"/>
      <c r="W623" s="9"/>
      <c r="X623" s="8"/>
      <c r="Y623" s="9"/>
      <c r="Z623" s="8"/>
    </row>
    <row r="624" spans="22:26" x14ac:dyDescent="0.2">
      <c r="V624" s="9"/>
      <c r="W624" s="9"/>
      <c r="X624" s="8"/>
      <c r="Y624" s="9"/>
      <c r="Z624" s="8"/>
    </row>
    <row r="625" spans="22:26" x14ac:dyDescent="0.2">
      <c r="V625" s="9"/>
      <c r="W625" s="9"/>
      <c r="X625" s="8"/>
      <c r="Y625" s="9"/>
      <c r="Z625" s="8"/>
    </row>
    <row r="626" spans="22:26" x14ac:dyDescent="0.2">
      <c r="V626" s="9"/>
      <c r="W626" s="9"/>
      <c r="X626" s="8"/>
      <c r="Y626" s="9"/>
      <c r="Z626" s="8"/>
    </row>
    <row r="627" spans="22:26" x14ac:dyDescent="0.2">
      <c r="V627" s="9"/>
      <c r="W627" s="9"/>
      <c r="X627" s="8"/>
      <c r="Y627" s="9"/>
      <c r="Z627" s="8"/>
    </row>
    <row r="628" spans="22:26" x14ac:dyDescent="0.2">
      <c r="V628" s="9"/>
      <c r="W628" s="9"/>
      <c r="X628" s="8"/>
      <c r="Y628" s="9"/>
      <c r="Z628" s="8"/>
    </row>
    <row r="629" spans="22:26" x14ac:dyDescent="0.2">
      <c r="V629" s="9"/>
      <c r="W629" s="9"/>
      <c r="X629" s="8"/>
      <c r="Y629" s="9"/>
      <c r="Z629" s="8"/>
    </row>
    <row r="630" spans="22:26" x14ac:dyDescent="0.2">
      <c r="V630" s="9"/>
      <c r="W630" s="9"/>
      <c r="X630" s="8"/>
      <c r="Y630" s="9"/>
      <c r="Z630" s="8"/>
    </row>
    <row r="631" spans="22:26" x14ac:dyDescent="0.2">
      <c r="V631" s="9"/>
      <c r="W631" s="9"/>
      <c r="X631" s="8"/>
      <c r="Y631" s="9"/>
      <c r="Z631" s="8"/>
    </row>
    <row r="632" spans="22:26" x14ac:dyDescent="0.2">
      <c r="V632" s="9"/>
      <c r="W632" s="9"/>
      <c r="X632" s="8"/>
      <c r="Y632" s="9"/>
      <c r="Z632" s="8"/>
    </row>
    <row r="633" spans="22:26" x14ac:dyDescent="0.2">
      <c r="V633" s="9"/>
      <c r="W633" s="9"/>
      <c r="X633" s="8"/>
      <c r="Y633" s="9"/>
      <c r="Z633" s="8"/>
    </row>
    <row r="634" spans="22:26" x14ac:dyDescent="0.2">
      <c r="V634" s="9"/>
      <c r="W634" s="9"/>
      <c r="X634" s="8"/>
      <c r="Y634" s="9"/>
      <c r="Z634" s="8"/>
    </row>
    <row r="635" spans="22:26" x14ac:dyDescent="0.2">
      <c r="V635" s="9"/>
      <c r="W635" s="9"/>
      <c r="X635" s="8"/>
      <c r="Y635" s="9"/>
      <c r="Z635" s="8"/>
    </row>
    <row r="636" spans="22:26" x14ac:dyDescent="0.2">
      <c r="V636" s="9"/>
      <c r="W636" s="9"/>
      <c r="X636" s="8"/>
      <c r="Y636" s="9"/>
      <c r="Z636" s="8"/>
    </row>
    <row r="637" spans="22:26" x14ac:dyDescent="0.2">
      <c r="V637" s="9"/>
      <c r="W637" s="9"/>
      <c r="X637" s="8"/>
      <c r="Y637" s="9"/>
      <c r="Z637" s="8"/>
    </row>
    <row r="638" spans="22:26" x14ac:dyDescent="0.2">
      <c r="V638" s="9"/>
      <c r="W638" s="9"/>
      <c r="X638" s="8"/>
      <c r="Y638" s="9"/>
      <c r="Z638" s="8"/>
    </row>
    <row r="639" spans="22:26" x14ac:dyDescent="0.2">
      <c r="V639" s="9"/>
      <c r="W639" s="9"/>
      <c r="X639" s="8"/>
      <c r="Y639" s="9"/>
      <c r="Z639" s="8"/>
    </row>
    <row r="640" spans="22:26" x14ac:dyDescent="0.2">
      <c r="V640" s="9"/>
      <c r="W640" s="9"/>
      <c r="X640" s="8"/>
      <c r="Y640" s="9"/>
      <c r="Z640" s="8"/>
    </row>
    <row r="641" spans="22:26" x14ac:dyDescent="0.2">
      <c r="V641" s="9"/>
      <c r="W641" s="9"/>
      <c r="X641" s="8"/>
      <c r="Y641" s="9"/>
      <c r="Z641" s="8"/>
    </row>
    <row r="642" spans="22:26" x14ac:dyDescent="0.2">
      <c r="V642" s="9"/>
      <c r="W642" s="9"/>
      <c r="X642" s="8"/>
      <c r="Y642" s="9"/>
      <c r="Z642" s="8"/>
    </row>
    <row r="643" spans="22:26" x14ac:dyDescent="0.2">
      <c r="V643" s="9"/>
      <c r="W643" s="9"/>
      <c r="X643" s="8"/>
      <c r="Y643" s="9"/>
      <c r="Z643" s="8"/>
    </row>
    <row r="644" spans="22:26" x14ac:dyDescent="0.2">
      <c r="V644" s="9"/>
      <c r="W644" s="9"/>
      <c r="X644" s="8"/>
      <c r="Y644" s="9"/>
      <c r="Z644" s="8"/>
    </row>
    <row r="645" spans="22:26" x14ac:dyDescent="0.2">
      <c r="V645" s="9"/>
      <c r="W645" s="9"/>
      <c r="X645" s="8"/>
      <c r="Y645" s="9"/>
      <c r="Z645" s="8"/>
    </row>
    <row r="646" spans="22:26" x14ac:dyDescent="0.2">
      <c r="V646" s="9"/>
      <c r="W646" s="9"/>
      <c r="X646" s="8"/>
      <c r="Y646" s="9"/>
      <c r="Z646" s="8"/>
    </row>
    <row r="647" spans="22:26" x14ac:dyDescent="0.2">
      <c r="V647" s="9"/>
      <c r="W647" s="9"/>
      <c r="X647" s="8"/>
      <c r="Y647" s="9"/>
      <c r="Z647" s="8"/>
    </row>
    <row r="648" spans="22:26" x14ac:dyDescent="0.2">
      <c r="V648" s="9"/>
      <c r="W648" s="9"/>
      <c r="X648" s="8"/>
      <c r="Y648" s="9"/>
      <c r="Z648" s="8"/>
    </row>
    <row r="649" spans="22:26" x14ac:dyDescent="0.2">
      <c r="V649" s="9"/>
      <c r="W649" s="9"/>
      <c r="X649" s="8"/>
      <c r="Y649" s="9"/>
      <c r="Z649" s="8"/>
    </row>
    <row r="650" spans="22:26" x14ac:dyDescent="0.2">
      <c r="V650" s="9"/>
      <c r="W650" s="9"/>
      <c r="X650" s="8"/>
      <c r="Y650" s="9"/>
      <c r="Z650" s="8"/>
    </row>
    <row r="651" spans="22:26" x14ac:dyDescent="0.2">
      <c r="V651" s="9"/>
      <c r="W651" s="9"/>
      <c r="X651" s="8"/>
      <c r="Y651" s="9"/>
      <c r="Z651" s="8"/>
    </row>
    <row r="652" spans="22:26" x14ac:dyDescent="0.2">
      <c r="V652" s="9"/>
      <c r="W652" s="9"/>
      <c r="X652" s="8"/>
      <c r="Y652" s="9"/>
      <c r="Z652" s="8"/>
    </row>
    <row r="653" spans="22:26" x14ac:dyDescent="0.2">
      <c r="V653" s="9"/>
      <c r="W653" s="9"/>
      <c r="X653" s="8"/>
      <c r="Y653" s="9"/>
      <c r="Z653" s="8"/>
    </row>
    <row r="654" spans="22:26" x14ac:dyDescent="0.2">
      <c r="V654" s="9"/>
      <c r="W654" s="9"/>
      <c r="X654" s="8"/>
      <c r="Y654" s="9"/>
      <c r="Z654" s="8"/>
    </row>
    <row r="655" spans="22:26" x14ac:dyDescent="0.2">
      <c r="V655" s="9"/>
      <c r="W655" s="9"/>
      <c r="X655" s="8"/>
      <c r="Y655" s="9"/>
      <c r="Z655" s="8"/>
    </row>
    <row r="656" spans="22:26" x14ac:dyDescent="0.2">
      <c r="V656" s="9"/>
      <c r="W656" s="9"/>
      <c r="X656" s="8"/>
      <c r="Y656" s="9"/>
      <c r="Z656" s="8"/>
    </row>
    <row r="657" spans="22:26" x14ac:dyDescent="0.2">
      <c r="V657" s="9"/>
      <c r="W657" s="9"/>
      <c r="X657" s="8"/>
      <c r="Y657" s="9"/>
      <c r="Z657" s="8"/>
    </row>
    <row r="658" spans="22:26" x14ac:dyDescent="0.2">
      <c r="V658" s="9"/>
      <c r="W658" s="9"/>
      <c r="X658" s="8"/>
      <c r="Y658" s="9"/>
      <c r="Z658" s="8"/>
    </row>
    <row r="659" spans="22:26" x14ac:dyDescent="0.2">
      <c r="V659" s="9"/>
      <c r="W659" s="9"/>
      <c r="X659" s="8"/>
      <c r="Y659" s="9"/>
      <c r="Z659" s="8"/>
    </row>
    <row r="660" spans="22:26" x14ac:dyDescent="0.2">
      <c r="V660" s="9"/>
      <c r="W660" s="9"/>
      <c r="X660" s="8"/>
      <c r="Y660" s="9"/>
      <c r="Z660" s="8"/>
    </row>
    <row r="661" spans="22:26" x14ac:dyDescent="0.2">
      <c r="V661" s="9"/>
      <c r="W661" s="9"/>
      <c r="X661" s="8"/>
      <c r="Y661" s="9"/>
      <c r="Z661" s="8"/>
    </row>
    <row r="662" spans="22:26" x14ac:dyDescent="0.2">
      <c r="V662" s="9"/>
      <c r="W662" s="9"/>
      <c r="X662" s="8"/>
      <c r="Y662" s="9"/>
      <c r="Z662" s="8"/>
    </row>
    <row r="663" spans="22:26" x14ac:dyDescent="0.2">
      <c r="V663" s="9"/>
      <c r="W663" s="9"/>
      <c r="X663" s="8"/>
      <c r="Y663" s="9"/>
      <c r="Z663" s="8"/>
    </row>
    <row r="664" spans="22:26" x14ac:dyDescent="0.2">
      <c r="V664" s="9"/>
      <c r="W664" s="9"/>
      <c r="X664" s="8"/>
      <c r="Y664" s="9"/>
      <c r="Z664" s="8"/>
    </row>
    <row r="665" spans="22:26" x14ac:dyDescent="0.2">
      <c r="V665" s="9"/>
      <c r="W665" s="9"/>
      <c r="X665" s="8"/>
      <c r="Y665" s="9"/>
      <c r="Z665" s="8"/>
    </row>
    <row r="666" spans="22:26" x14ac:dyDescent="0.2">
      <c r="V666" s="9"/>
      <c r="W666" s="9"/>
      <c r="X666" s="8"/>
      <c r="Y666" s="9"/>
      <c r="Z666" s="8"/>
    </row>
    <row r="667" spans="22:26" x14ac:dyDescent="0.2">
      <c r="V667" s="9"/>
      <c r="W667" s="9"/>
      <c r="X667" s="8"/>
      <c r="Y667" s="9"/>
      <c r="Z667" s="8"/>
    </row>
    <row r="668" spans="22:26" x14ac:dyDescent="0.2">
      <c r="V668" s="9"/>
      <c r="W668" s="9"/>
      <c r="X668" s="8"/>
      <c r="Y668" s="9"/>
      <c r="Z668" s="8"/>
    </row>
    <row r="669" spans="22:26" x14ac:dyDescent="0.2">
      <c r="V669" s="9"/>
      <c r="W669" s="9"/>
      <c r="X669" s="8"/>
      <c r="Y669" s="9"/>
      <c r="Z669" s="8"/>
    </row>
    <row r="670" spans="22:26" x14ac:dyDescent="0.2">
      <c r="V670" s="9"/>
      <c r="W670" s="9"/>
      <c r="X670" s="8"/>
      <c r="Y670" s="9"/>
      <c r="Z670" s="8"/>
    </row>
    <row r="671" spans="22:26" x14ac:dyDescent="0.2">
      <c r="V671" s="9"/>
      <c r="W671" s="9"/>
      <c r="X671" s="8"/>
      <c r="Y671" s="9"/>
      <c r="Z671" s="8"/>
    </row>
    <row r="672" spans="22:26" x14ac:dyDescent="0.2">
      <c r="V672" s="9"/>
      <c r="W672" s="9"/>
      <c r="X672" s="8"/>
      <c r="Y672" s="9"/>
      <c r="Z672" s="8"/>
    </row>
    <row r="673" spans="22:26" x14ac:dyDescent="0.2">
      <c r="V673" s="9"/>
      <c r="W673" s="9"/>
      <c r="X673" s="8"/>
      <c r="Y673" s="9"/>
      <c r="Z673" s="8"/>
    </row>
    <row r="674" spans="22:26" x14ac:dyDescent="0.2">
      <c r="V674" s="9"/>
      <c r="W674" s="9"/>
      <c r="X674" s="8"/>
      <c r="Y674" s="9"/>
      <c r="Z674" s="8"/>
    </row>
    <row r="675" spans="22:26" x14ac:dyDescent="0.2">
      <c r="V675" s="9"/>
      <c r="W675" s="9"/>
      <c r="X675" s="8"/>
      <c r="Y675" s="9"/>
      <c r="Z675" s="8"/>
    </row>
    <row r="676" spans="22:26" x14ac:dyDescent="0.2">
      <c r="V676" s="9"/>
      <c r="W676" s="9"/>
      <c r="X676" s="8"/>
      <c r="Y676" s="9"/>
      <c r="Z676" s="8"/>
    </row>
    <row r="677" spans="22:26" x14ac:dyDescent="0.2">
      <c r="V677" s="9"/>
      <c r="W677" s="9"/>
      <c r="X677" s="8"/>
      <c r="Y677" s="9"/>
      <c r="Z677" s="8"/>
    </row>
    <row r="678" spans="22:26" x14ac:dyDescent="0.2">
      <c r="V678" s="9"/>
      <c r="W678" s="9"/>
      <c r="X678" s="8"/>
      <c r="Y678" s="9"/>
      <c r="Z678" s="8"/>
    </row>
    <row r="679" spans="22:26" x14ac:dyDescent="0.2">
      <c r="V679" s="9"/>
      <c r="W679" s="9"/>
      <c r="X679" s="8"/>
      <c r="Y679" s="9"/>
      <c r="Z679" s="8"/>
    </row>
    <row r="680" spans="22:26" x14ac:dyDescent="0.2">
      <c r="V680" s="9"/>
      <c r="W680" s="9"/>
      <c r="X680" s="8"/>
      <c r="Y680" s="9"/>
      <c r="Z680" s="8"/>
    </row>
    <row r="681" spans="22:26" x14ac:dyDescent="0.2">
      <c r="V681" s="9"/>
      <c r="W681" s="9"/>
      <c r="X681" s="8"/>
      <c r="Y681" s="9"/>
      <c r="Z681" s="8"/>
    </row>
    <row r="682" spans="22:26" x14ac:dyDescent="0.2">
      <c r="V682" s="9"/>
      <c r="W682" s="9"/>
      <c r="X682" s="8"/>
      <c r="Y682" s="9"/>
      <c r="Z682" s="8"/>
    </row>
    <row r="683" spans="22:26" x14ac:dyDescent="0.2">
      <c r="V683" s="9"/>
      <c r="W683" s="9"/>
      <c r="X683" s="8"/>
      <c r="Y683" s="9"/>
      <c r="Z683" s="8"/>
    </row>
    <row r="684" spans="22:26" x14ac:dyDescent="0.2">
      <c r="V684" s="9"/>
      <c r="W684" s="9"/>
      <c r="X684" s="8"/>
      <c r="Y684" s="9"/>
      <c r="Z684" s="8"/>
    </row>
    <row r="685" spans="22:26" x14ac:dyDescent="0.2">
      <c r="V685" s="9"/>
      <c r="W685" s="9"/>
      <c r="X685" s="8"/>
      <c r="Y685" s="9"/>
      <c r="Z685" s="8"/>
    </row>
    <row r="686" spans="22:26" x14ac:dyDescent="0.2">
      <c r="V686" s="9"/>
      <c r="W686" s="9"/>
      <c r="X686" s="8"/>
      <c r="Y686" s="9"/>
      <c r="Z686" s="8"/>
    </row>
    <row r="687" spans="22:26" x14ac:dyDescent="0.2">
      <c r="V687" s="9"/>
      <c r="W687" s="9"/>
      <c r="X687" s="8"/>
      <c r="Y687" s="9"/>
      <c r="Z687" s="8"/>
    </row>
    <row r="688" spans="22:26" x14ac:dyDescent="0.2">
      <c r="V688" s="9"/>
      <c r="W688" s="9"/>
      <c r="X688" s="8"/>
      <c r="Y688" s="9"/>
      <c r="Z688" s="8"/>
    </row>
    <row r="689" spans="22:26" x14ac:dyDescent="0.2">
      <c r="V689" s="9"/>
      <c r="W689" s="9"/>
      <c r="X689" s="8"/>
      <c r="Y689" s="9"/>
      <c r="Z689" s="8"/>
    </row>
    <row r="690" spans="22:26" x14ac:dyDescent="0.2">
      <c r="V690" s="9"/>
      <c r="W690" s="9"/>
      <c r="X690" s="8"/>
      <c r="Y690" s="9"/>
      <c r="Z690" s="8"/>
    </row>
    <row r="691" spans="22:26" x14ac:dyDescent="0.2">
      <c r="V691" s="9"/>
      <c r="W691" s="9"/>
      <c r="X691" s="8"/>
      <c r="Y691" s="9"/>
      <c r="Z691" s="8"/>
    </row>
    <row r="692" spans="22:26" x14ac:dyDescent="0.2">
      <c r="V692" s="9"/>
      <c r="W692" s="9"/>
      <c r="X692" s="8"/>
      <c r="Y692" s="9"/>
      <c r="Z692" s="8"/>
    </row>
    <row r="693" spans="22:26" x14ac:dyDescent="0.2">
      <c r="V693" s="9"/>
      <c r="W693" s="9"/>
      <c r="X693" s="8"/>
      <c r="Y693" s="9"/>
      <c r="Z693" s="8"/>
    </row>
    <row r="694" spans="22:26" x14ac:dyDescent="0.2">
      <c r="V694" s="9"/>
      <c r="W694" s="9"/>
      <c r="X694" s="8"/>
      <c r="Y694" s="9"/>
      <c r="Z694" s="8"/>
    </row>
    <row r="695" spans="22:26" x14ac:dyDescent="0.2">
      <c r="V695" s="9"/>
      <c r="W695" s="9"/>
      <c r="X695" s="8"/>
      <c r="Y695" s="9"/>
      <c r="Z695" s="8"/>
    </row>
    <row r="696" spans="22:26" x14ac:dyDescent="0.2">
      <c r="V696" s="9"/>
      <c r="W696" s="9"/>
      <c r="X696" s="8"/>
      <c r="Y696" s="9"/>
      <c r="Z696" s="8"/>
    </row>
    <row r="697" spans="22:26" x14ac:dyDescent="0.2">
      <c r="V697" s="9"/>
      <c r="W697" s="9"/>
      <c r="X697" s="8"/>
      <c r="Y697" s="9"/>
      <c r="Z697" s="8"/>
    </row>
    <row r="698" spans="22:26" x14ac:dyDescent="0.2">
      <c r="V698" s="9"/>
      <c r="W698" s="9"/>
      <c r="X698" s="8"/>
      <c r="Y698" s="9"/>
      <c r="Z698" s="8"/>
    </row>
    <row r="699" spans="22:26" x14ac:dyDescent="0.2">
      <c r="V699" s="9"/>
      <c r="W699" s="9"/>
      <c r="X699" s="8"/>
      <c r="Y699" s="9"/>
      <c r="Z699" s="8"/>
    </row>
    <row r="700" spans="22:26" x14ac:dyDescent="0.2">
      <c r="V700" s="9"/>
      <c r="W700" s="9"/>
      <c r="X700" s="8"/>
      <c r="Y700" s="9"/>
      <c r="Z700" s="8"/>
    </row>
    <row r="701" spans="22:26" x14ac:dyDescent="0.2">
      <c r="V701" s="9"/>
      <c r="W701" s="9"/>
      <c r="X701" s="8"/>
      <c r="Y701" s="9"/>
      <c r="Z701" s="8"/>
    </row>
    <row r="702" spans="22:26" x14ac:dyDescent="0.2">
      <c r="V702" s="9"/>
      <c r="W702" s="9"/>
      <c r="X702" s="8"/>
      <c r="Y702" s="9"/>
      <c r="Z702" s="8"/>
    </row>
    <row r="703" spans="22:26" x14ac:dyDescent="0.2">
      <c r="V703" s="9"/>
      <c r="W703" s="9"/>
      <c r="X703" s="8"/>
      <c r="Y703" s="9"/>
      <c r="Z703" s="8"/>
    </row>
    <row r="704" spans="22:26" x14ac:dyDescent="0.2">
      <c r="V704" s="9"/>
      <c r="W704" s="9"/>
      <c r="X704" s="8"/>
      <c r="Y704" s="9"/>
      <c r="Z704" s="8"/>
    </row>
    <row r="705" spans="22:26" x14ac:dyDescent="0.2">
      <c r="V705" s="9"/>
      <c r="W705" s="9"/>
      <c r="X705" s="8"/>
      <c r="Y705" s="9"/>
      <c r="Z705" s="8"/>
    </row>
    <row r="706" spans="22:26" x14ac:dyDescent="0.2">
      <c r="V706" s="9"/>
      <c r="W706" s="9"/>
      <c r="X706" s="8"/>
      <c r="Y706" s="9"/>
      <c r="Z706" s="8"/>
    </row>
    <row r="707" spans="22:26" x14ac:dyDescent="0.2">
      <c r="V707" s="9"/>
      <c r="W707" s="9"/>
      <c r="X707" s="8"/>
      <c r="Y707" s="9"/>
      <c r="Z707" s="8"/>
    </row>
    <row r="708" spans="22:26" x14ac:dyDescent="0.2">
      <c r="V708" s="9"/>
      <c r="W708" s="9"/>
      <c r="X708" s="8"/>
      <c r="Y708" s="9"/>
      <c r="Z708" s="8"/>
    </row>
    <row r="709" spans="22:26" x14ac:dyDescent="0.2">
      <c r="V709" s="9"/>
      <c r="W709" s="9"/>
      <c r="X709" s="8"/>
      <c r="Y709" s="9"/>
      <c r="Z709" s="8"/>
    </row>
    <row r="710" spans="22:26" x14ac:dyDescent="0.2">
      <c r="V710" s="9"/>
      <c r="W710" s="9"/>
      <c r="X710" s="8"/>
      <c r="Y710" s="9"/>
      <c r="Z710" s="8"/>
    </row>
    <row r="711" spans="22:26" x14ac:dyDescent="0.2">
      <c r="V711" s="9"/>
      <c r="W711" s="9"/>
      <c r="X711" s="8"/>
      <c r="Y711" s="9"/>
      <c r="Z711" s="8"/>
    </row>
    <row r="712" spans="22:26" x14ac:dyDescent="0.2">
      <c r="V712" s="9"/>
      <c r="W712" s="9"/>
      <c r="X712" s="8"/>
      <c r="Y712" s="9"/>
      <c r="Z712" s="8"/>
    </row>
    <row r="713" spans="22:26" x14ac:dyDescent="0.2">
      <c r="V713" s="9"/>
      <c r="W713" s="9"/>
      <c r="X713" s="8"/>
      <c r="Y713" s="9"/>
      <c r="Z713" s="8"/>
    </row>
    <row r="714" spans="22:26" x14ac:dyDescent="0.2">
      <c r="V714" s="9"/>
      <c r="W714" s="9"/>
      <c r="X714" s="8"/>
      <c r="Y714" s="9"/>
      <c r="Z714" s="8"/>
    </row>
    <row r="715" spans="22:26" x14ac:dyDescent="0.2">
      <c r="V715" s="9"/>
      <c r="W715" s="9"/>
      <c r="X715" s="8"/>
      <c r="Y715" s="9"/>
      <c r="Z715" s="8"/>
    </row>
    <row r="716" spans="22:26" x14ac:dyDescent="0.2">
      <c r="V716" s="9"/>
      <c r="W716" s="9"/>
      <c r="X716" s="8"/>
      <c r="Y716" s="9"/>
      <c r="Z716" s="8"/>
    </row>
    <row r="717" spans="22:26" x14ac:dyDescent="0.2">
      <c r="V717" s="9"/>
      <c r="W717" s="9"/>
      <c r="X717" s="8"/>
      <c r="Y717" s="9"/>
      <c r="Z717" s="8"/>
    </row>
    <row r="718" spans="22:26" x14ac:dyDescent="0.2">
      <c r="V718" s="9"/>
      <c r="W718" s="9"/>
      <c r="X718" s="8"/>
      <c r="Y718" s="9"/>
      <c r="Z718" s="8"/>
    </row>
    <row r="719" spans="22:26" x14ac:dyDescent="0.2">
      <c r="V719" s="9"/>
      <c r="W719" s="9"/>
      <c r="X719" s="8"/>
      <c r="Y719" s="9"/>
      <c r="Z719" s="8"/>
    </row>
    <row r="720" spans="22:26" x14ac:dyDescent="0.2">
      <c r="V720" s="9"/>
      <c r="W720" s="9"/>
      <c r="X720" s="8"/>
      <c r="Y720" s="9"/>
      <c r="Z720" s="8"/>
    </row>
    <row r="721" spans="22:26" x14ac:dyDescent="0.2">
      <c r="V721" s="9"/>
      <c r="W721" s="9"/>
      <c r="X721" s="8"/>
      <c r="Y721" s="9"/>
      <c r="Z721" s="8"/>
    </row>
    <row r="722" spans="22:26" x14ac:dyDescent="0.2">
      <c r="V722" s="9"/>
      <c r="W722" s="9"/>
      <c r="X722" s="8"/>
      <c r="Y722" s="9"/>
      <c r="Z722" s="8"/>
    </row>
    <row r="723" spans="22:26" x14ac:dyDescent="0.2">
      <c r="V723" s="9"/>
      <c r="W723" s="9"/>
      <c r="X723" s="8"/>
      <c r="Y723" s="9"/>
      <c r="Z723" s="8"/>
    </row>
    <row r="724" spans="22:26" x14ac:dyDescent="0.2">
      <c r="V724" s="9"/>
      <c r="W724" s="9"/>
      <c r="X724" s="8"/>
      <c r="Y724" s="9"/>
      <c r="Z724" s="8"/>
    </row>
    <row r="725" spans="22:26" x14ac:dyDescent="0.2">
      <c r="V725" s="9"/>
      <c r="W725" s="9"/>
      <c r="X725" s="8"/>
      <c r="Y725" s="9"/>
      <c r="Z725" s="8"/>
    </row>
    <row r="726" spans="22:26" x14ac:dyDescent="0.2">
      <c r="V726" s="9"/>
      <c r="W726" s="9"/>
      <c r="X726" s="8"/>
      <c r="Y726" s="9"/>
      <c r="Z726" s="8"/>
    </row>
    <row r="727" spans="22:26" x14ac:dyDescent="0.2">
      <c r="V727" s="9"/>
      <c r="W727" s="9"/>
      <c r="X727" s="8"/>
      <c r="Y727" s="9"/>
      <c r="Z727" s="8"/>
    </row>
    <row r="728" spans="22:26" x14ac:dyDescent="0.2">
      <c r="V728" s="9"/>
      <c r="W728" s="9"/>
      <c r="X728" s="8"/>
      <c r="Y728" s="9"/>
      <c r="Z728" s="8"/>
    </row>
    <row r="729" spans="22:26" x14ac:dyDescent="0.2">
      <c r="V729" s="9"/>
      <c r="W729" s="9"/>
      <c r="X729" s="8"/>
      <c r="Y729" s="9"/>
      <c r="Z729" s="8"/>
    </row>
    <row r="730" spans="22:26" x14ac:dyDescent="0.2">
      <c r="V730" s="9"/>
      <c r="W730" s="9"/>
      <c r="X730" s="8"/>
      <c r="Y730" s="9"/>
      <c r="Z730" s="8"/>
    </row>
    <row r="731" spans="22:26" x14ac:dyDescent="0.2">
      <c r="V731" s="9"/>
      <c r="W731" s="9"/>
      <c r="X731" s="8"/>
      <c r="Y731" s="9"/>
      <c r="Z731" s="8"/>
    </row>
    <row r="732" spans="22:26" x14ac:dyDescent="0.2">
      <c r="V732" s="9"/>
      <c r="W732" s="9"/>
      <c r="X732" s="8"/>
      <c r="Y732" s="9"/>
      <c r="Z732" s="8"/>
    </row>
    <row r="733" spans="22:26" x14ac:dyDescent="0.2">
      <c r="V733" s="9"/>
      <c r="W733" s="9"/>
      <c r="X733" s="8"/>
      <c r="Y733" s="9"/>
      <c r="Z733" s="8"/>
    </row>
    <row r="734" spans="22:26" x14ac:dyDescent="0.2">
      <c r="V734" s="9"/>
      <c r="W734" s="9"/>
      <c r="X734" s="8"/>
      <c r="Y734" s="9"/>
      <c r="Z734" s="8"/>
    </row>
    <row r="735" spans="22:26" x14ac:dyDescent="0.2">
      <c r="V735" s="9"/>
      <c r="W735" s="9"/>
      <c r="X735" s="8"/>
      <c r="Y735" s="9"/>
      <c r="Z735" s="8"/>
    </row>
    <row r="736" spans="22:26" x14ac:dyDescent="0.2">
      <c r="V736" s="9"/>
      <c r="W736" s="9"/>
      <c r="X736" s="8"/>
      <c r="Y736" s="9"/>
      <c r="Z736" s="8"/>
    </row>
    <row r="737" spans="22:26" x14ac:dyDescent="0.2">
      <c r="V737" s="9"/>
      <c r="W737" s="9"/>
      <c r="X737" s="8"/>
      <c r="Y737" s="9"/>
      <c r="Z737" s="8"/>
    </row>
    <row r="738" spans="22:26" x14ac:dyDescent="0.2">
      <c r="V738" s="9"/>
      <c r="W738" s="9"/>
      <c r="X738" s="8"/>
      <c r="Y738" s="9"/>
      <c r="Z738" s="8"/>
    </row>
    <row r="739" spans="22:26" x14ac:dyDescent="0.2">
      <c r="V739" s="9"/>
      <c r="W739" s="9"/>
      <c r="X739" s="8"/>
      <c r="Y739" s="9"/>
      <c r="Z739" s="8"/>
    </row>
    <row r="740" spans="22:26" x14ac:dyDescent="0.2">
      <c r="V740" s="9"/>
      <c r="W740" s="9"/>
      <c r="X740" s="8"/>
      <c r="Y740" s="9"/>
      <c r="Z740" s="8"/>
    </row>
    <row r="741" spans="22:26" x14ac:dyDescent="0.2">
      <c r="V741" s="9"/>
      <c r="W741" s="9"/>
      <c r="X741" s="8"/>
      <c r="Y741" s="9"/>
      <c r="Z741" s="8"/>
    </row>
    <row r="742" spans="22:26" x14ac:dyDescent="0.2">
      <c r="V742" s="9"/>
      <c r="W742" s="9"/>
      <c r="X742" s="8"/>
      <c r="Y742" s="9"/>
      <c r="Z742" s="8"/>
    </row>
    <row r="743" spans="22:26" x14ac:dyDescent="0.2">
      <c r="V743" s="9"/>
      <c r="W743" s="9"/>
      <c r="X743" s="8"/>
      <c r="Y743" s="9"/>
      <c r="Z743" s="8"/>
    </row>
    <row r="744" spans="22:26" x14ac:dyDescent="0.2">
      <c r="V744" s="9"/>
      <c r="W744" s="9"/>
      <c r="X744" s="8"/>
      <c r="Y744" s="9"/>
      <c r="Z744" s="8"/>
    </row>
    <row r="745" spans="22:26" x14ac:dyDescent="0.2">
      <c r="V745" s="9"/>
      <c r="W745" s="9"/>
      <c r="X745" s="8"/>
      <c r="Y745" s="9"/>
      <c r="Z745" s="8"/>
    </row>
    <row r="746" spans="22:26" x14ac:dyDescent="0.2">
      <c r="V746" s="9"/>
      <c r="W746" s="9"/>
      <c r="X746" s="8"/>
      <c r="Y746" s="9"/>
      <c r="Z746" s="8"/>
    </row>
    <row r="747" spans="22:26" x14ac:dyDescent="0.2">
      <c r="V747" s="9"/>
      <c r="W747" s="9"/>
      <c r="X747" s="8"/>
      <c r="Y747" s="9"/>
      <c r="Z747" s="8"/>
    </row>
    <row r="748" spans="22:26" x14ac:dyDescent="0.2">
      <c r="V748" s="9"/>
      <c r="W748" s="9"/>
      <c r="X748" s="8"/>
      <c r="Y748" s="9"/>
      <c r="Z748" s="8"/>
    </row>
    <row r="749" spans="22:26" x14ac:dyDescent="0.2">
      <c r="V749" s="9"/>
      <c r="W749" s="9"/>
      <c r="X749" s="8"/>
      <c r="Y749" s="9"/>
      <c r="Z749" s="8"/>
    </row>
    <row r="750" spans="22:26" x14ac:dyDescent="0.2">
      <c r="V750" s="9"/>
      <c r="W750" s="9"/>
      <c r="X750" s="8"/>
      <c r="Y750" s="9"/>
      <c r="Z750" s="8"/>
    </row>
    <row r="751" spans="22:26" x14ac:dyDescent="0.2">
      <c r="V751" s="9"/>
      <c r="W751" s="9"/>
      <c r="X751" s="8"/>
      <c r="Y751" s="9"/>
      <c r="Z751" s="8"/>
    </row>
    <row r="752" spans="22:26" x14ac:dyDescent="0.2">
      <c r="V752" s="9"/>
      <c r="W752" s="9"/>
      <c r="X752" s="8"/>
      <c r="Y752" s="9"/>
      <c r="Z752" s="8"/>
    </row>
    <row r="753" spans="22:26" x14ac:dyDescent="0.2">
      <c r="V753" s="9"/>
      <c r="W753" s="9"/>
      <c r="X753" s="8"/>
      <c r="Y753" s="9"/>
      <c r="Z753" s="8"/>
    </row>
    <row r="754" spans="22:26" x14ac:dyDescent="0.2">
      <c r="V754" s="9"/>
      <c r="W754" s="9"/>
      <c r="X754" s="8"/>
      <c r="Y754" s="9"/>
      <c r="Z754" s="8"/>
    </row>
    <row r="755" spans="22:26" x14ac:dyDescent="0.2">
      <c r="V755" s="9"/>
      <c r="W755" s="9"/>
      <c r="X755" s="8"/>
      <c r="Y755" s="9"/>
      <c r="Z755" s="8"/>
    </row>
    <row r="756" spans="22:26" x14ac:dyDescent="0.2">
      <c r="V756" s="9"/>
      <c r="W756" s="9"/>
      <c r="X756" s="8"/>
      <c r="Y756" s="9"/>
      <c r="Z756" s="8"/>
    </row>
    <row r="757" spans="22:26" x14ac:dyDescent="0.2">
      <c r="V757" s="9"/>
      <c r="W757" s="9"/>
      <c r="X757" s="8"/>
      <c r="Y757" s="9"/>
      <c r="Z757" s="8"/>
    </row>
    <row r="758" spans="22:26" x14ac:dyDescent="0.2">
      <c r="V758" s="9"/>
      <c r="W758" s="9"/>
      <c r="X758" s="8"/>
      <c r="Y758" s="9"/>
      <c r="Z758" s="8"/>
    </row>
    <row r="759" spans="22:26" x14ac:dyDescent="0.2">
      <c r="V759" s="9"/>
      <c r="W759" s="9"/>
      <c r="X759" s="8"/>
      <c r="Y759" s="9"/>
      <c r="Z759" s="8"/>
    </row>
    <row r="760" spans="22:26" x14ac:dyDescent="0.2">
      <c r="V760" s="9"/>
      <c r="W760" s="9"/>
      <c r="X760" s="8"/>
      <c r="Y760" s="9"/>
      <c r="Z760" s="8"/>
    </row>
    <row r="761" spans="22:26" x14ac:dyDescent="0.2">
      <c r="V761" s="9"/>
      <c r="W761" s="9"/>
      <c r="X761" s="8"/>
      <c r="Y761" s="9"/>
      <c r="Z761" s="8"/>
    </row>
    <row r="762" spans="22:26" x14ac:dyDescent="0.2">
      <c r="V762" s="9"/>
      <c r="W762" s="9"/>
      <c r="X762" s="8"/>
      <c r="Y762" s="9"/>
      <c r="Z762" s="8"/>
    </row>
    <row r="763" spans="22:26" x14ac:dyDescent="0.2">
      <c r="V763" s="9"/>
      <c r="W763" s="9"/>
      <c r="X763" s="8"/>
      <c r="Y763" s="9"/>
      <c r="Z763" s="8"/>
    </row>
    <row r="764" spans="22:26" x14ac:dyDescent="0.2">
      <c r="V764" s="9"/>
      <c r="W764" s="9"/>
      <c r="X764" s="8"/>
      <c r="Y764" s="9"/>
      <c r="Z764" s="8"/>
    </row>
    <row r="765" spans="22:26" x14ac:dyDescent="0.2">
      <c r="V765" s="9"/>
      <c r="W765" s="9"/>
      <c r="X765" s="8"/>
      <c r="Y765" s="9"/>
      <c r="Z765" s="8"/>
    </row>
    <row r="766" spans="22:26" x14ac:dyDescent="0.2">
      <c r="V766" s="9"/>
      <c r="W766" s="9"/>
      <c r="X766" s="8"/>
      <c r="Y766" s="9"/>
      <c r="Z766" s="8"/>
    </row>
    <row r="767" spans="22:26" x14ac:dyDescent="0.2">
      <c r="V767" s="9"/>
      <c r="W767" s="9"/>
      <c r="X767" s="8"/>
      <c r="Y767" s="9"/>
      <c r="Z767" s="8"/>
    </row>
    <row r="768" spans="22:26" x14ac:dyDescent="0.2">
      <c r="V768" s="9"/>
      <c r="W768" s="9"/>
      <c r="X768" s="8"/>
      <c r="Y768" s="9"/>
      <c r="Z768" s="8"/>
    </row>
    <row r="769" spans="22:26" x14ac:dyDescent="0.2">
      <c r="V769" s="9"/>
      <c r="W769" s="9"/>
      <c r="X769" s="8"/>
      <c r="Y769" s="9"/>
      <c r="Z769" s="8"/>
    </row>
    <row r="770" spans="22:26" x14ac:dyDescent="0.2">
      <c r="V770" s="9"/>
      <c r="W770" s="9"/>
      <c r="X770" s="8"/>
      <c r="Y770" s="9"/>
      <c r="Z770" s="8"/>
    </row>
    <row r="771" spans="22:26" x14ac:dyDescent="0.2">
      <c r="V771" s="9"/>
      <c r="W771" s="9"/>
      <c r="X771" s="8"/>
      <c r="Y771" s="9"/>
      <c r="Z771" s="8"/>
    </row>
    <row r="772" spans="22:26" x14ac:dyDescent="0.2">
      <c r="V772" s="9"/>
      <c r="W772" s="9"/>
      <c r="X772" s="8"/>
      <c r="Y772" s="9"/>
      <c r="Z772" s="8"/>
    </row>
    <row r="773" spans="22:26" x14ac:dyDescent="0.2">
      <c r="V773" s="9"/>
      <c r="W773" s="9"/>
      <c r="X773" s="8"/>
      <c r="Y773" s="9"/>
      <c r="Z773" s="8"/>
    </row>
    <row r="774" spans="22:26" x14ac:dyDescent="0.2">
      <c r="V774" s="9"/>
      <c r="W774" s="9"/>
      <c r="X774" s="8"/>
      <c r="Y774" s="9"/>
      <c r="Z774" s="8"/>
    </row>
    <row r="775" spans="22:26" x14ac:dyDescent="0.2">
      <c r="V775" s="9"/>
      <c r="W775" s="9"/>
      <c r="X775" s="8"/>
      <c r="Y775" s="9"/>
      <c r="Z775" s="8"/>
    </row>
    <row r="776" spans="22:26" x14ac:dyDescent="0.2">
      <c r="V776" s="9"/>
      <c r="W776" s="9"/>
      <c r="X776" s="8"/>
      <c r="Y776" s="9"/>
      <c r="Z776" s="8"/>
    </row>
    <row r="777" spans="22:26" x14ac:dyDescent="0.2">
      <c r="V777" s="9"/>
      <c r="W777" s="9"/>
      <c r="X777" s="8"/>
      <c r="Y777" s="9"/>
      <c r="Z777" s="8"/>
    </row>
    <row r="778" spans="22:26" x14ac:dyDescent="0.2">
      <c r="V778" s="9"/>
      <c r="W778" s="9"/>
      <c r="X778" s="8"/>
      <c r="Y778" s="9"/>
      <c r="Z778" s="8"/>
    </row>
    <row r="779" spans="22:26" x14ac:dyDescent="0.2">
      <c r="V779" s="9"/>
      <c r="W779" s="9"/>
      <c r="X779" s="8"/>
      <c r="Y779" s="9"/>
      <c r="Z779" s="8"/>
    </row>
    <row r="780" spans="22:26" x14ac:dyDescent="0.2">
      <c r="V780" s="9"/>
      <c r="W780" s="9"/>
      <c r="X780" s="8"/>
      <c r="Y780" s="9"/>
      <c r="Z780" s="8"/>
    </row>
    <row r="781" spans="22:26" x14ac:dyDescent="0.2">
      <c r="V781" s="9"/>
      <c r="W781" s="9"/>
      <c r="X781" s="8"/>
      <c r="Y781" s="9"/>
      <c r="Z781" s="8"/>
    </row>
    <row r="782" spans="22:26" x14ac:dyDescent="0.2">
      <c r="V782" s="9"/>
      <c r="W782" s="9"/>
      <c r="X782" s="8"/>
      <c r="Y782" s="9"/>
      <c r="Z782" s="8"/>
    </row>
    <row r="783" spans="22:26" x14ac:dyDescent="0.2">
      <c r="V783" s="9"/>
      <c r="W783" s="9"/>
      <c r="X783" s="8"/>
      <c r="Y783" s="9"/>
      <c r="Z783" s="8"/>
    </row>
    <row r="784" spans="22:26" x14ac:dyDescent="0.2">
      <c r="V784" s="9"/>
      <c r="W784" s="9"/>
      <c r="X784" s="8"/>
      <c r="Y784" s="9"/>
      <c r="Z784" s="8"/>
    </row>
    <row r="785" spans="22:26" x14ac:dyDescent="0.2">
      <c r="V785" s="9"/>
      <c r="W785" s="9"/>
      <c r="X785" s="8"/>
      <c r="Y785" s="9"/>
      <c r="Z785" s="8"/>
    </row>
    <row r="786" spans="22:26" x14ac:dyDescent="0.2">
      <c r="V786" s="9"/>
      <c r="W786" s="9"/>
      <c r="X786" s="8"/>
      <c r="Y786" s="9"/>
      <c r="Z786" s="8"/>
    </row>
    <row r="787" spans="22:26" x14ac:dyDescent="0.2">
      <c r="V787" s="9"/>
      <c r="W787" s="9"/>
      <c r="X787" s="8"/>
      <c r="Y787" s="9"/>
      <c r="Z787" s="8"/>
    </row>
    <row r="788" spans="22:26" x14ac:dyDescent="0.2">
      <c r="V788" s="9"/>
      <c r="W788" s="9"/>
      <c r="X788" s="8"/>
      <c r="Y788" s="9"/>
      <c r="Z788" s="8"/>
    </row>
    <row r="789" spans="22:26" x14ac:dyDescent="0.2">
      <c r="V789" s="9"/>
      <c r="W789" s="9"/>
      <c r="X789" s="8"/>
      <c r="Y789" s="9"/>
      <c r="Z789" s="8"/>
    </row>
    <row r="790" spans="22:26" x14ac:dyDescent="0.2">
      <c r="V790" s="9"/>
      <c r="W790" s="9"/>
      <c r="X790" s="8"/>
      <c r="Y790" s="9"/>
      <c r="Z790" s="8"/>
    </row>
    <row r="791" spans="22:26" x14ac:dyDescent="0.2">
      <c r="V791" s="9"/>
      <c r="W791" s="9"/>
      <c r="X791" s="8"/>
      <c r="Y791" s="9"/>
      <c r="Z791" s="8"/>
    </row>
    <row r="792" spans="22:26" x14ac:dyDescent="0.2">
      <c r="V792" s="9"/>
      <c r="W792" s="9"/>
      <c r="X792" s="8"/>
      <c r="Y792" s="9"/>
      <c r="Z792" s="8"/>
    </row>
    <row r="793" spans="22:26" x14ac:dyDescent="0.2">
      <c r="V793" s="9"/>
      <c r="W793" s="9"/>
      <c r="X793" s="8"/>
      <c r="Y793" s="9"/>
      <c r="Z793" s="8"/>
    </row>
    <row r="794" spans="22:26" x14ac:dyDescent="0.2">
      <c r="V794" s="9"/>
      <c r="W794" s="9"/>
      <c r="X794" s="8"/>
      <c r="Y794" s="9"/>
      <c r="Z794" s="8"/>
    </row>
    <row r="795" spans="22:26" x14ac:dyDescent="0.2">
      <c r="V795" s="9"/>
      <c r="W795" s="9"/>
      <c r="X795" s="8"/>
      <c r="Y795" s="9"/>
      <c r="Z795" s="8"/>
    </row>
    <row r="796" spans="22:26" x14ac:dyDescent="0.2">
      <c r="V796" s="9"/>
      <c r="W796" s="9"/>
      <c r="X796" s="8"/>
      <c r="Y796" s="9"/>
      <c r="Z796" s="8"/>
    </row>
    <row r="797" spans="22:26" x14ac:dyDescent="0.2">
      <c r="V797" s="9"/>
      <c r="W797" s="9"/>
      <c r="X797" s="8"/>
      <c r="Y797" s="9"/>
      <c r="Z797" s="8"/>
    </row>
    <row r="798" spans="22:26" x14ac:dyDescent="0.2">
      <c r="V798" s="9"/>
      <c r="W798" s="9"/>
      <c r="X798" s="8"/>
      <c r="Y798" s="9"/>
      <c r="Z798" s="8"/>
    </row>
    <row r="799" spans="22:26" x14ac:dyDescent="0.2">
      <c r="V799" s="9"/>
      <c r="W799" s="9"/>
      <c r="X799" s="8"/>
      <c r="Y799" s="9"/>
      <c r="Z799" s="8"/>
    </row>
    <row r="800" spans="22:26" x14ac:dyDescent="0.2">
      <c r="V800" s="9"/>
      <c r="W800" s="9"/>
      <c r="X800" s="8"/>
      <c r="Y800" s="9"/>
      <c r="Z800" s="8"/>
    </row>
    <row r="801" spans="22:26" x14ac:dyDescent="0.2">
      <c r="V801" s="9"/>
      <c r="W801" s="9"/>
      <c r="X801" s="8"/>
      <c r="Y801" s="9"/>
      <c r="Z801" s="8"/>
    </row>
    <row r="802" spans="22:26" x14ac:dyDescent="0.2">
      <c r="V802" s="9"/>
      <c r="W802" s="9"/>
      <c r="X802" s="8"/>
      <c r="Y802" s="9"/>
      <c r="Z802" s="8"/>
    </row>
    <row r="803" spans="22:26" x14ac:dyDescent="0.2">
      <c r="V803" s="9"/>
      <c r="W803" s="9"/>
      <c r="X803" s="8"/>
      <c r="Y803" s="9"/>
      <c r="Z803" s="8"/>
    </row>
    <row r="804" spans="22:26" x14ac:dyDescent="0.2">
      <c r="V804" s="9"/>
      <c r="W804" s="9"/>
      <c r="X804" s="8"/>
      <c r="Y804" s="9"/>
      <c r="Z804" s="8"/>
    </row>
    <row r="805" spans="22:26" x14ac:dyDescent="0.2">
      <c r="V805" s="9"/>
      <c r="W805" s="9"/>
      <c r="X805" s="8"/>
      <c r="Y805" s="9"/>
      <c r="Z805" s="8"/>
    </row>
    <row r="806" spans="22:26" x14ac:dyDescent="0.2">
      <c r="V806" s="9"/>
      <c r="W806" s="9"/>
      <c r="X806" s="8"/>
      <c r="Y806" s="9"/>
      <c r="Z806" s="8"/>
    </row>
    <row r="807" spans="22:26" x14ac:dyDescent="0.2">
      <c r="V807" s="9"/>
      <c r="W807" s="9"/>
      <c r="X807" s="8"/>
      <c r="Y807" s="9"/>
      <c r="Z807" s="8"/>
    </row>
    <row r="808" spans="22:26" x14ac:dyDescent="0.2">
      <c r="V808" s="9"/>
      <c r="W808" s="9"/>
      <c r="X808" s="8"/>
      <c r="Y808" s="9"/>
      <c r="Z808" s="8"/>
    </row>
    <row r="809" spans="22:26" x14ac:dyDescent="0.2">
      <c r="V809" s="9"/>
      <c r="W809" s="9"/>
      <c r="X809" s="8"/>
      <c r="Y809" s="9"/>
      <c r="Z809" s="8"/>
    </row>
    <row r="810" spans="22:26" x14ac:dyDescent="0.2">
      <c r="V810" s="9"/>
      <c r="W810" s="9"/>
      <c r="X810" s="8"/>
      <c r="Y810" s="9"/>
      <c r="Z810" s="8"/>
    </row>
    <row r="811" spans="22:26" x14ac:dyDescent="0.2">
      <c r="V811" s="9"/>
      <c r="W811" s="9"/>
      <c r="X811" s="8"/>
      <c r="Y811" s="9"/>
      <c r="Z811" s="8"/>
    </row>
    <row r="812" spans="22:26" x14ac:dyDescent="0.2">
      <c r="V812" s="9"/>
      <c r="W812" s="9"/>
      <c r="X812" s="8"/>
      <c r="Y812" s="9"/>
      <c r="Z812" s="8"/>
    </row>
    <row r="813" spans="22:26" x14ac:dyDescent="0.2">
      <c r="V813" s="9"/>
      <c r="W813" s="9"/>
      <c r="X813" s="8"/>
      <c r="Y813" s="9"/>
      <c r="Z813" s="8"/>
    </row>
    <row r="814" spans="22:26" x14ac:dyDescent="0.2">
      <c r="V814" s="9"/>
      <c r="W814" s="9"/>
      <c r="X814" s="8"/>
      <c r="Y814" s="9"/>
      <c r="Z814" s="8"/>
    </row>
    <row r="815" spans="22:26" x14ac:dyDescent="0.2">
      <c r="V815" s="9"/>
      <c r="W815" s="9"/>
      <c r="X815" s="8"/>
      <c r="Y815" s="9"/>
      <c r="Z815" s="8"/>
    </row>
    <row r="816" spans="22:26" x14ac:dyDescent="0.2">
      <c r="V816" s="9"/>
      <c r="W816" s="9"/>
      <c r="X816" s="8"/>
      <c r="Y816" s="9"/>
      <c r="Z816" s="8"/>
    </row>
    <row r="817" spans="22:26" x14ac:dyDescent="0.2">
      <c r="V817" s="9"/>
      <c r="W817" s="9"/>
      <c r="X817" s="8"/>
      <c r="Y817" s="9"/>
      <c r="Z817" s="8"/>
    </row>
    <row r="818" spans="22:26" x14ac:dyDescent="0.2">
      <c r="V818" s="9"/>
      <c r="W818" s="9"/>
      <c r="X818" s="8"/>
      <c r="Y818" s="9"/>
      <c r="Z818" s="8"/>
    </row>
    <row r="819" spans="22:26" x14ac:dyDescent="0.2">
      <c r="V819" s="9"/>
      <c r="W819" s="9"/>
      <c r="X819" s="8"/>
      <c r="Y819" s="9"/>
      <c r="Z819" s="8"/>
    </row>
    <row r="820" spans="22:26" x14ac:dyDescent="0.2">
      <c r="V820" s="9"/>
      <c r="W820" s="9"/>
      <c r="X820" s="8"/>
      <c r="Y820" s="9"/>
      <c r="Z820" s="8"/>
    </row>
    <row r="821" spans="22:26" x14ac:dyDescent="0.2">
      <c r="V821" s="9"/>
      <c r="W821" s="9"/>
      <c r="X821" s="8"/>
      <c r="Y821" s="9"/>
      <c r="Z821" s="8"/>
    </row>
    <row r="822" spans="22:26" x14ac:dyDescent="0.2">
      <c r="V822" s="9"/>
      <c r="W822" s="9"/>
      <c r="X822" s="8"/>
      <c r="Y822" s="9"/>
      <c r="Z822" s="8"/>
    </row>
    <row r="823" spans="22:26" x14ac:dyDescent="0.2">
      <c r="V823" s="9"/>
      <c r="W823" s="9"/>
      <c r="X823" s="8"/>
      <c r="Y823" s="9"/>
      <c r="Z823" s="8"/>
    </row>
    <row r="824" spans="22:26" x14ac:dyDescent="0.2">
      <c r="V824" s="9"/>
      <c r="W824" s="9"/>
      <c r="X824" s="8"/>
      <c r="Y824" s="9"/>
      <c r="Z824" s="8"/>
    </row>
    <row r="825" spans="22:26" x14ac:dyDescent="0.2">
      <c r="V825" s="9"/>
      <c r="W825" s="9"/>
      <c r="X825" s="8"/>
      <c r="Y825" s="9"/>
      <c r="Z825" s="8"/>
    </row>
    <row r="826" spans="22:26" x14ac:dyDescent="0.2">
      <c r="V826" s="9"/>
      <c r="W826" s="9"/>
      <c r="X826" s="8"/>
      <c r="Y826" s="9"/>
      <c r="Z826" s="8"/>
    </row>
    <row r="827" spans="22:26" x14ac:dyDescent="0.2">
      <c r="V827" s="9"/>
      <c r="W827" s="9"/>
      <c r="X827" s="8"/>
      <c r="Y827" s="9"/>
      <c r="Z827" s="8"/>
    </row>
    <row r="828" spans="22:26" x14ac:dyDescent="0.2">
      <c r="V828" s="9"/>
      <c r="W828" s="9"/>
      <c r="X828" s="8"/>
      <c r="Y828" s="9"/>
      <c r="Z828" s="8"/>
    </row>
    <row r="829" spans="22:26" x14ac:dyDescent="0.2">
      <c r="V829" s="9"/>
      <c r="W829" s="9"/>
      <c r="X829" s="8"/>
      <c r="Y829" s="9"/>
      <c r="Z829" s="8"/>
    </row>
    <row r="830" spans="22:26" x14ac:dyDescent="0.2">
      <c r="V830" s="9"/>
      <c r="W830" s="9"/>
      <c r="X830" s="8"/>
      <c r="Y830" s="9"/>
      <c r="Z830" s="8"/>
    </row>
    <row r="831" spans="22:26" x14ac:dyDescent="0.2">
      <c r="V831" s="9"/>
      <c r="W831" s="9"/>
      <c r="X831" s="8"/>
      <c r="Y831" s="9"/>
      <c r="Z831" s="8"/>
    </row>
    <row r="832" spans="22:26" x14ac:dyDescent="0.2">
      <c r="V832" s="9"/>
      <c r="W832" s="9"/>
      <c r="X832" s="8"/>
      <c r="Y832" s="9"/>
      <c r="Z832" s="8"/>
    </row>
    <row r="833" spans="22:26" x14ac:dyDescent="0.2">
      <c r="V833" s="9"/>
      <c r="W833" s="9"/>
      <c r="X833" s="8"/>
      <c r="Y833" s="9"/>
      <c r="Z833" s="8"/>
    </row>
    <row r="834" spans="22:26" x14ac:dyDescent="0.2">
      <c r="V834" s="9"/>
      <c r="W834" s="9"/>
      <c r="X834" s="8"/>
      <c r="Y834" s="9"/>
      <c r="Z834" s="8"/>
    </row>
    <row r="835" spans="22:26" x14ac:dyDescent="0.2">
      <c r="V835" s="9"/>
      <c r="W835" s="9"/>
      <c r="X835" s="8"/>
      <c r="Y835" s="9"/>
      <c r="Z835" s="8"/>
    </row>
    <row r="836" spans="22:26" x14ac:dyDescent="0.2">
      <c r="V836" s="9"/>
      <c r="W836" s="9"/>
      <c r="X836" s="8"/>
      <c r="Y836" s="9"/>
      <c r="Z836" s="8"/>
    </row>
    <row r="837" spans="22:26" x14ac:dyDescent="0.2">
      <c r="V837" s="9"/>
      <c r="W837" s="9"/>
      <c r="X837" s="8"/>
      <c r="Y837" s="9"/>
      <c r="Z837" s="8"/>
    </row>
    <row r="838" spans="22:26" x14ac:dyDescent="0.2">
      <c r="V838" s="9"/>
      <c r="W838" s="9"/>
      <c r="X838" s="8"/>
      <c r="Y838" s="9"/>
      <c r="Z838" s="8"/>
    </row>
    <row r="839" spans="22:26" x14ac:dyDescent="0.2">
      <c r="V839" s="9"/>
      <c r="W839" s="9"/>
      <c r="X839" s="8"/>
      <c r="Y839" s="9"/>
      <c r="Z839" s="8"/>
    </row>
    <row r="840" spans="22:26" x14ac:dyDescent="0.2">
      <c r="V840" s="9"/>
      <c r="W840" s="9"/>
      <c r="X840" s="8"/>
      <c r="Y840" s="9"/>
      <c r="Z840" s="8"/>
    </row>
    <row r="841" spans="22:26" x14ac:dyDescent="0.2">
      <c r="V841" s="9"/>
      <c r="W841" s="9"/>
      <c r="X841" s="8"/>
      <c r="Y841" s="9"/>
      <c r="Z841" s="8"/>
    </row>
    <row r="842" spans="22:26" x14ac:dyDescent="0.2">
      <c r="V842" s="9"/>
      <c r="W842" s="9"/>
      <c r="X842" s="8"/>
      <c r="Y842" s="9"/>
      <c r="Z842" s="8"/>
    </row>
    <row r="843" spans="22:26" x14ac:dyDescent="0.2">
      <c r="V843" s="9"/>
      <c r="W843" s="9"/>
      <c r="X843" s="8"/>
      <c r="Y843" s="9"/>
      <c r="Z843" s="8"/>
    </row>
    <row r="844" spans="22:26" x14ac:dyDescent="0.2">
      <c r="V844" s="9"/>
      <c r="W844" s="9"/>
      <c r="X844" s="8"/>
      <c r="Y844" s="9"/>
      <c r="Z844" s="8"/>
    </row>
    <row r="845" spans="22:26" x14ac:dyDescent="0.2">
      <c r="V845" s="9"/>
      <c r="W845" s="9"/>
      <c r="X845" s="8"/>
      <c r="Y845" s="9"/>
      <c r="Z845" s="8"/>
    </row>
    <row r="846" spans="22:26" x14ac:dyDescent="0.2">
      <c r="V846" s="9"/>
      <c r="W846" s="9"/>
      <c r="X846" s="8"/>
      <c r="Y846" s="9"/>
      <c r="Z846" s="8"/>
    </row>
    <row r="847" spans="22:26" x14ac:dyDescent="0.2">
      <c r="V847" s="9"/>
      <c r="W847" s="9"/>
      <c r="X847" s="8"/>
      <c r="Y847" s="9"/>
      <c r="Z847" s="8"/>
    </row>
    <row r="848" spans="22:26" x14ac:dyDescent="0.2">
      <c r="V848" s="9"/>
      <c r="W848" s="9"/>
      <c r="X848" s="8"/>
      <c r="Y848" s="9"/>
      <c r="Z848" s="8"/>
    </row>
    <row r="849" spans="22:26" x14ac:dyDescent="0.2">
      <c r="V849" s="9"/>
      <c r="W849" s="9"/>
      <c r="X849" s="8"/>
      <c r="Y849" s="9"/>
      <c r="Z849" s="8"/>
    </row>
    <row r="850" spans="22:26" x14ac:dyDescent="0.2">
      <c r="V850" s="9"/>
      <c r="W850" s="9"/>
      <c r="X850" s="8"/>
      <c r="Y850" s="9"/>
      <c r="Z850" s="8"/>
    </row>
    <row r="851" spans="22:26" x14ac:dyDescent="0.2">
      <c r="V851" s="9"/>
      <c r="W851" s="9"/>
      <c r="X851" s="8"/>
      <c r="Y851" s="9"/>
      <c r="Z851" s="8"/>
    </row>
    <row r="852" spans="22:26" x14ac:dyDescent="0.2">
      <c r="V852" s="9"/>
      <c r="W852" s="9"/>
      <c r="X852" s="8"/>
      <c r="Y852" s="9"/>
      <c r="Z852" s="8"/>
    </row>
    <row r="853" spans="22:26" x14ac:dyDescent="0.2">
      <c r="V853" s="9"/>
      <c r="W853" s="9"/>
      <c r="X853" s="8"/>
      <c r="Y853" s="9"/>
      <c r="Z853" s="8"/>
    </row>
    <row r="854" spans="22:26" x14ac:dyDescent="0.2">
      <c r="V854" s="9"/>
      <c r="W854" s="9"/>
      <c r="X854" s="8"/>
      <c r="Y854" s="9"/>
      <c r="Z854" s="8"/>
    </row>
    <row r="855" spans="22:26" x14ac:dyDescent="0.2">
      <c r="V855" s="9"/>
      <c r="W855" s="9"/>
      <c r="X855" s="8"/>
      <c r="Y855" s="9"/>
      <c r="Z855" s="8"/>
    </row>
    <row r="856" spans="22:26" x14ac:dyDescent="0.2">
      <c r="V856" s="9"/>
      <c r="W856" s="9"/>
      <c r="X856" s="8"/>
      <c r="Y856" s="9"/>
      <c r="Z856" s="8"/>
    </row>
    <row r="857" spans="22:26" x14ac:dyDescent="0.2">
      <c r="V857" s="9"/>
      <c r="W857" s="9"/>
      <c r="X857" s="8"/>
      <c r="Y857" s="9"/>
      <c r="Z857" s="8"/>
    </row>
    <row r="858" spans="22:26" x14ac:dyDescent="0.2">
      <c r="V858" s="9"/>
      <c r="W858" s="9"/>
      <c r="X858" s="8"/>
      <c r="Y858" s="9"/>
      <c r="Z858" s="8"/>
    </row>
    <row r="859" spans="22:26" x14ac:dyDescent="0.2">
      <c r="V859" s="9"/>
      <c r="W859" s="9"/>
      <c r="X859" s="8"/>
      <c r="Y859" s="9"/>
      <c r="Z859" s="8"/>
    </row>
    <row r="860" spans="22:26" x14ac:dyDescent="0.2">
      <c r="V860" s="9"/>
      <c r="W860" s="9"/>
      <c r="X860" s="8"/>
      <c r="Y860" s="9"/>
      <c r="Z860" s="8"/>
    </row>
    <row r="861" spans="22:26" x14ac:dyDescent="0.2">
      <c r="V861" s="9"/>
      <c r="W861" s="9"/>
      <c r="X861" s="8"/>
      <c r="Y861" s="9"/>
      <c r="Z861" s="8"/>
    </row>
    <row r="862" spans="22:26" x14ac:dyDescent="0.2">
      <c r="V862" s="9"/>
      <c r="W862" s="9"/>
      <c r="X862" s="8"/>
      <c r="Y862" s="9"/>
      <c r="Z862" s="8"/>
    </row>
    <row r="863" spans="22:26" x14ac:dyDescent="0.2">
      <c r="V863" s="9"/>
      <c r="W863" s="9"/>
      <c r="X863" s="8"/>
      <c r="Y863" s="9"/>
      <c r="Z863" s="8"/>
    </row>
    <row r="864" spans="22:26" x14ac:dyDescent="0.2">
      <c r="V864" s="9"/>
      <c r="W864" s="9"/>
      <c r="X864" s="8"/>
      <c r="Y864" s="9"/>
      <c r="Z864" s="8"/>
    </row>
    <row r="865" spans="22:26" x14ac:dyDescent="0.2">
      <c r="V865" s="9"/>
      <c r="W865" s="9"/>
      <c r="X865" s="8"/>
      <c r="Y865" s="9"/>
      <c r="Z865" s="8"/>
    </row>
    <row r="866" spans="22:26" x14ac:dyDescent="0.2">
      <c r="V866" s="9"/>
      <c r="W866" s="9"/>
      <c r="X866" s="8"/>
      <c r="Y866" s="9"/>
      <c r="Z866" s="8"/>
    </row>
    <row r="867" spans="22:26" x14ac:dyDescent="0.2">
      <c r="V867" s="9"/>
      <c r="W867" s="9"/>
      <c r="X867" s="8"/>
      <c r="Y867" s="9"/>
      <c r="Z867" s="8"/>
    </row>
    <row r="868" spans="22:26" x14ac:dyDescent="0.2">
      <c r="V868" s="9"/>
      <c r="W868" s="9"/>
      <c r="X868" s="8"/>
      <c r="Y868" s="9"/>
      <c r="Z868" s="8"/>
    </row>
    <row r="869" spans="22:26" x14ac:dyDescent="0.2">
      <c r="V869" s="9"/>
      <c r="W869" s="9"/>
      <c r="X869" s="8"/>
      <c r="Y869" s="9"/>
      <c r="Z869" s="8"/>
    </row>
    <row r="870" spans="22:26" x14ac:dyDescent="0.2">
      <c r="V870" s="9"/>
      <c r="W870" s="9"/>
      <c r="X870" s="8"/>
      <c r="Y870" s="9"/>
      <c r="Z870" s="8"/>
    </row>
    <row r="871" spans="22:26" x14ac:dyDescent="0.2">
      <c r="V871" s="9"/>
      <c r="W871" s="9"/>
      <c r="X871" s="8"/>
      <c r="Y871" s="9"/>
      <c r="Z871" s="8"/>
    </row>
    <row r="872" spans="22:26" x14ac:dyDescent="0.2">
      <c r="V872" s="9"/>
      <c r="W872" s="9"/>
      <c r="X872" s="8"/>
      <c r="Y872" s="9"/>
      <c r="Z872" s="8"/>
    </row>
    <row r="873" spans="22:26" x14ac:dyDescent="0.2">
      <c r="V873" s="9"/>
      <c r="W873" s="9"/>
      <c r="X873" s="8"/>
      <c r="Y873" s="9"/>
      <c r="Z873" s="8"/>
    </row>
    <row r="874" spans="22:26" x14ac:dyDescent="0.2">
      <c r="V874" s="9"/>
      <c r="W874" s="9"/>
      <c r="X874" s="8"/>
      <c r="Y874" s="9"/>
      <c r="Z874" s="8"/>
    </row>
    <row r="875" spans="22:26" x14ac:dyDescent="0.2">
      <c r="V875" s="9"/>
      <c r="W875" s="9"/>
      <c r="X875" s="8"/>
      <c r="Y875" s="9"/>
      <c r="Z875" s="8"/>
    </row>
    <row r="876" spans="22:26" x14ac:dyDescent="0.2">
      <c r="V876" s="9"/>
      <c r="W876" s="9"/>
      <c r="X876" s="8"/>
      <c r="Y876" s="9"/>
      <c r="Z876" s="8"/>
    </row>
    <row r="877" spans="22:26" x14ac:dyDescent="0.2">
      <c r="V877" s="9"/>
      <c r="W877" s="9"/>
      <c r="X877" s="8"/>
      <c r="Y877" s="9"/>
      <c r="Z877" s="8"/>
    </row>
    <row r="878" spans="22:26" x14ac:dyDescent="0.2">
      <c r="V878" s="9"/>
      <c r="W878" s="9"/>
      <c r="X878" s="8"/>
      <c r="Y878" s="9"/>
      <c r="Z878" s="8"/>
    </row>
    <row r="879" spans="22:26" x14ac:dyDescent="0.2">
      <c r="V879" s="9"/>
      <c r="W879" s="9"/>
      <c r="X879" s="8"/>
      <c r="Y879" s="9"/>
      <c r="Z879" s="8"/>
    </row>
    <row r="880" spans="22:26" x14ac:dyDescent="0.2">
      <c r="V880" s="9"/>
      <c r="W880" s="9"/>
      <c r="X880" s="8"/>
      <c r="Y880" s="9"/>
      <c r="Z880" s="8"/>
    </row>
    <row r="881" spans="22:26" x14ac:dyDescent="0.2">
      <c r="V881" s="9"/>
      <c r="W881" s="9"/>
      <c r="X881" s="8"/>
      <c r="Y881" s="9"/>
      <c r="Z881" s="8"/>
    </row>
    <row r="882" spans="22:26" x14ac:dyDescent="0.2">
      <c r="V882" s="9"/>
      <c r="W882" s="9"/>
      <c r="X882" s="8"/>
      <c r="Y882" s="9"/>
      <c r="Z882" s="8"/>
    </row>
    <row r="883" spans="22:26" x14ac:dyDescent="0.2">
      <c r="V883" s="9"/>
      <c r="W883" s="9"/>
      <c r="X883" s="8"/>
      <c r="Y883" s="9"/>
      <c r="Z883" s="8"/>
    </row>
    <row r="884" spans="22:26" x14ac:dyDescent="0.2">
      <c r="V884" s="9"/>
      <c r="W884" s="9"/>
      <c r="X884" s="8"/>
      <c r="Y884" s="9"/>
      <c r="Z884" s="8"/>
    </row>
    <row r="885" spans="22:26" x14ac:dyDescent="0.2">
      <c r="V885" s="9"/>
      <c r="W885" s="9"/>
      <c r="X885" s="8"/>
      <c r="Y885" s="9"/>
      <c r="Z885" s="8"/>
    </row>
    <row r="886" spans="22:26" x14ac:dyDescent="0.2">
      <c r="V886" s="9"/>
      <c r="W886" s="9"/>
      <c r="X886" s="8"/>
      <c r="Y886" s="9"/>
      <c r="Z886" s="8"/>
    </row>
    <row r="887" spans="22:26" x14ac:dyDescent="0.2">
      <c r="V887" s="9"/>
      <c r="W887" s="9"/>
      <c r="X887" s="8"/>
      <c r="Y887" s="9"/>
      <c r="Z887" s="8"/>
    </row>
    <row r="888" spans="22:26" x14ac:dyDescent="0.2">
      <c r="V888" s="9"/>
      <c r="W888" s="9"/>
      <c r="X888" s="8"/>
      <c r="Y888" s="9"/>
      <c r="Z888" s="8"/>
    </row>
    <row r="889" spans="22:26" x14ac:dyDescent="0.2">
      <c r="V889" s="9"/>
      <c r="W889" s="9"/>
      <c r="X889" s="8"/>
      <c r="Y889" s="9"/>
      <c r="Z889" s="8"/>
    </row>
    <row r="890" spans="22:26" x14ac:dyDescent="0.2">
      <c r="V890" s="9"/>
      <c r="W890" s="9"/>
      <c r="X890" s="8"/>
      <c r="Y890" s="9"/>
      <c r="Z890" s="8"/>
    </row>
    <row r="891" spans="22:26" x14ac:dyDescent="0.2">
      <c r="V891" s="9"/>
      <c r="W891" s="9"/>
      <c r="X891" s="8"/>
      <c r="Y891" s="9"/>
      <c r="Z891" s="8"/>
    </row>
    <row r="892" spans="22:26" x14ac:dyDescent="0.2">
      <c r="V892" s="9"/>
      <c r="W892" s="9"/>
      <c r="X892" s="8"/>
      <c r="Y892" s="9"/>
      <c r="Z892" s="8"/>
    </row>
    <row r="893" spans="22:26" x14ac:dyDescent="0.2">
      <c r="V893" s="9"/>
      <c r="W893" s="9"/>
      <c r="X893" s="8"/>
      <c r="Y893" s="9"/>
      <c r="Z893" s="8"/>
    </row>
    <row r="894" spans="22:26" x14ac:dyDescent="0.2">
      <c r="V894" s="9"/>
      <c r="W894" s="9"/>
      <c r="X894" s="8"/>
      <c r="Y894" s="9"/>
      <c r="Z894" s="8"/>
    </row>
    <row r="895" spans="22:26" x14ac:dyDescent="0.2">
      <c r="V895" s="9"/>
      <c r="W895" s="9"/>
      <c r="X895" s="8"/>
      <c r="Y895" s="9"/>
      <c r="Z895" s="8"/>
    </row>
    <row r="896" spans="22:26" x14ac:dyDescent="0.2">
      <c r="V896" s="9"/>
      <c r="W896" s="9"/>
      <c r="X896" s="8"/>
      <c r="Y896" s="9"/>
      <c r="Z896" s="8"/>
    </row>
    <row r="897" spans="22:26" x14ac:dyDescent="0.2">
      <c r="V897" s="9"/>
      <c r="W897" s="9"/>
      <c r="X897" s="8"/>
      <c r="Y897" s="9"/>
      <c r="Z897" s="8"/>
    </row>
    <row r="898" spans="22:26" x14ac:dyDescent="0.2">
      <c r="V898" s="9"/>
      <c r="W898" s="9"/>
      <c r="X898" s="8"/>
      <c r="Y898" s="9"/>
      <c r="Z898" s="8"/>
    </row>
    <row r="899" spans="22:26" x14ac:dyDescent="0.2">
      <c r="V899" s="9"/>
      <c r="W899" s="9"/>
      <c r="X899" s="8"/>
      <c r="Y899" s="9"/>
      <c r="Z899" s="8"/>
    </row>
    <row r="900" spans="22:26" x14ac:dyDescent="0.2">
      <c r="V900" s="9"/>
      <c r="W900" s="9"/>
      <c r="X900" s="8"/>
      <c r="Y900" s="9"/>
      <c r="Z900" s="8"/>
    </row>
    <row r="901" spans="22:26" x14ac:dyDescent="0.2">
      <c r="V901" s="9"/>
      <c r="W901" s="9"/>
      <c r="X901" s="8"/>
      <c r="Y901" s="9"/>
      <c r="Z901" s="8"/>
    </row>
    <row r="902" spans="22:26" x14ac:dyDescent="0.2">
      <c r="V902" s="9"/>
      <c r="W902" s="9"/>
      <c r="X902" s="8"/>
      <c r="Y902" s="9"/>
      <c r="Z902" s="8"/>
    </row>
    <row r="903" spans="22:26" x14ac:dyDescent="0.2">
      <c r="V903" s="9"/>
      <c r="W903" s="9"/>
      <c r="X903" s="8"/>
      <c r="Y903" s="9"/>
      <c r="Z903" s="8"/>
    </row>
    <row r="904" spans="22:26" x14ac:dyDescent="0.2">
      <c r="V904" s="9"/>
      <c r="W904" s="9"/>
      <c r="X904" s="8"/>
      <c r="Y904" s="9"/>
      <c r="Z904" s="8"/>
    </row>
    <row r="905" spans="22:26" x14ac:dyDescent="0.2">
      <c r="V905" s="9"/>
      <c r="W905" s="9"/>
      <c r="X905" s="8"/>
      <c r="Y905" s="9"/>
      <c r="Z905" s="8"/>
    </row>
    <row r="906" spans="22:26" x14ac:dyDescent="0.2">
      <c r="V906" s="9"/>
      <c r="W906" s="9"/>
      <c r="X906" s="8"/>
      <c r="Y906" s="9"/>
      <c r="Z906" s="8"/>
    </row>
    <row r="907" spans="22:26" x14ac:dyDescent="0.2">
      <c r="V907" s="9"/>
      <c r="W907" s="9"/>
      <c r="X907" s="8"/>
      <c r="Y907" s="9"/>
      <c r="Z907" s="8"/>
    </row>
    <row r="908" spans="22:26" x14ac:dyDescent="0.2">
      <c r="V908" s="9"/>
      <c r="W908" s="9"/>
      <c r="X908" s="8"/>
      <c r="Y908" s="9"/>
      <c r="Z908" s="8"/>
    </row>
    <row r="909" spans="22:26" x14ac:dyDescent="0.2">
      <c r="V909" s="9"/>
      <c r="W909" s="9"/>
      <c r="X909" s="8"/>
      <c r="Y909" s="9"/>
      <c r="Z909" s="8"/>
    </row>
    <row r="910" spans="22:26" x14ac:dyDescent="0.2">
      <c r="V910" s="9"/>
      <c r="W910" s="9"/>
      <c r="X910" s="8"/>
      <c r="Y910" s="9"/>
      <c r="Z910" s="8"/>
    </row>
    <row r="911" spans="22:26" x14ac:dyDescent="0.2">
      <c r="V911" s="9"/>
      <c r="W911" s="9"/>
      <c r="X911" s="8"/>
      <c r="Y911" s="9"/>
      <c r="Z911" s="8"/>
    </row>
    <row r="912" spans="22:26" x14ac:dyDescent="0.2">
      <c r="V912" s="9"/>
      <c r="W912" s="9"/>
      <c r="X912" s="8"/>
      <c r="Y912" s="9"/>
      <c r="Z912" s="8"/>
    </row>
    <row r="913" spans="22:26" x14ac:dyDescent="0.2">
      <c r="V913" s="9"/>
      <c r="W913" s="9"/>
      <c r="X913" s="8"/>
      <c r="Y913" s="9"/>
      <c r="Z913" s="8"/>
    </row>
    <row r="914" spans="22:26" x14ac:dyDescent="0.2">
      <c r="V914" s="9"/>
      <c r="W914" s="9"/>
      <c r="X914" s="8"/>
      <c r="Y914" s="9"/>
      <c r="Z914" s="8"/>
    </row>
    <row r="915" spans="22:26" x14ac:dyDescent="0.2">
      <c r="V915" s="9"/>
      <c r="W915" s="9"/>
      <c r="X915" s="8"/>
      <c r="Y915" s="9"/>
      <c r="Z915" s="8"/>
    </row>
    <row r="916" spans="22:26" x14ac:dyDescent="0.2">
      <c r="V916" s="9"/>
      <c r="W916" s="9"/>
      <c r="X916" s="8"/>
      <c r="Y916" s="9"/>
      <c r="Z916" s="8"/>
    </row>
    <row r="917" spans="22:26" x14ac:dyDescent="0.2">
      <c r="V917" s="9"/>
      <c r="W917" s="9"/>
      <c r="X917" s="8"/>
      <c r="Y917" s="9"/>
      <c r="Z917" s="8"/>
    </row>
    <row r="918" spans="22:26" x14ac:dyDescent="0.2">
      <c r="V918" s="9"/>
      <c r="W918" s="9"/>
      <c r="X918" s="8"/>
      <c r="Y918" s="9"/>
      <c r="Z918" s="8"/>
    </row>
    <row r="919" spans="22:26" x14ac:dyDescent="0.2">
      <c r="V919" s="9"/>
      <c r="W919" s="9"/>
      <c r="X919" s="8"/>
      <c r="Y919" s="9"/>
      <c r="Z919" s="8"/>
    </row>
    <row r="920" spans="22:26" x14ac:dyDescent="0.2">
      <c r="V920" s="9"/>
      <c r="W920" s="9"/>
      <c r="X920" s="8"/>
      <c r="Y920" s="9"/>
      <c r="Z920" s="8"/>
    </row>
    <row r="921" spans="22:26" x14ac:dyDescent="0.2">
      <c r="V921" s="9"/>
      <c r="W921" s="9"/>
      <c r="X921" s="8"/>
      <c r="Y921" s="9"/>
      <c r="Z921" s="8"/>
    </row>
    <row r="922" spans="22:26" x14ac:dyDescent="0.2">
      <c r="V922" s="9"/>
      <c r="W922" s="9"/>
      <c r="X922" s="8"/>
      <c r="Y922" s="9"/>
      <c r="Z922" s="8"/>
    </row>
    <row r="923" spans="22:26" x14ac:dyDescent="0.2">
      <c r="V923" s="9"/>
      <c r="W923" s="9"/>
      <c r="X923" s="8"/>
      <c r="Y923" s="9"/>
      <c r="Z923" s="8"/>
    </row>
    <row r="924" spans="22:26" x14ac:dyDescent="0.2">
      <c r="V924" s="9"/>
      <c r="W924" s="9"/>
      <c r="X924" s="8"/>
      <c r="Y924" s="9"/>
      <c r="Z924" s="8"/>
    </row>
    <row r="925" spans="22:26" x14ac:dyDescent="0.2">
      <c r="V925" s="9"/>
      <c r="W925" s="9"/>
      <c r="X925" s="8"/>
      <c r="Y925" s="9"/>
      <c r="Z925" s="8"/>
    </row>
    <row r="926" spans="22:26" x14ac:dyDescent="0.2">
      <c r="V926" s="9"/>
      <c r="W926" s="9"/>
      <c r="X926" s="8"/>
      <c r="Y926" s="9"/>
      <c r="Z926" s="8"/>
    </row>
    <row r="927" spans="22:26" x14ac:dyDescent="0.2">
      <c r="V927" s="9"/>
      <c r="W927" s="9"/>
      <c r="X927" s="8"/>
      <c r="Y927" s="9"/>
      <c r="Z927" s="8"/>
    </row>
    <row r="928" spans="22:26" x14ac:dyDescent="0.2">
      <c r="V928" s="9"/>
      <c r="W928" s="9"/>
      <c r="X928" s="8"/>
      <c r="Y928" s="9"/>
      <c r="Z928" s="8"/>
    </row>
    <row r="929" spans="22:26" x14ac:dyDescent="0.2">
      <c r="V929" s="9"/>
      <c r="W929" s="9"/>
      <c r="X929" s="8"/>
      <c r="Y929" s="9"/>
      <c r="Z929" s="8"/>
    </row>
    <row r="930" spans="22:26" x14ac:dyDescent="0.2">
      <c r="V930" s="9"/>
      <c r="W930" s="9"/>
      <c r="X930" s="8"/>
      <c r="Y930" s="9"/>
      <c r="Z930" s="8"/>
    </row>
    <row r="931" spans="22:26" x14ac:dyDescent="0.2">
      <c r="V931" s="9"/>
      <c r="W931" s="9"/>
      <c r="X931" s="8"/>
      <c r="Y931" s="9"/>
      <c r="Z931" s="8"/>
    </row>
    <row r="932" spans="22:26" x14ac:dyDescent="0.2">
      <c r="V932" s="9"/>
      <c r="W932" s="9"/>
      <c r="X932" s="8"/>
      <c r="Y932" s="9"/>
      <c r="Z932" s="8"/>
    </row>
    <row r="933" spans="22:26" x14ac:dyDescent="0.2">
      <c r="V933" s="9"/>
      <c r="W933" s="9"/>
      <c r="X933" s="8"/>
      <c r="Y933" s="9"/>
      <c r="Z933" s="8"/>
    </row>
    <row r="934" spans="22:26" x14ac:dyDescent="0.2">
      <c r="V934" s="9"/>
      <c r="W934" s="9"/>
      <c r="X934" s="8"/>
      <c r="Y934" s="9"/>
      <c r="Z934" s="8"/>
    </row>
    <row r="935" spans="22:26" x14ac:dyDescent="0.2">
      <c r="V935" s="9"/>
      <c r="W935" s="9"/>
      <c r="X935" s="8"/>
      <c r="Y935" s="9"/>
      <c r="Z935" s="8"/>
    </row>
    <row r="936" spans="22:26" x14ac:dyDescent="0.2">
      <c r="V936" s="9"/>
      <c r="W936" s="9"/>
      <c r="X936" s="8"/>
      <c r="Y936" s="9"/>
      <c r="Z936" s="8"/>
    </row>
    <row r="937" spans="22:26" x14ac:dyDescent="0.2">
      <c r="V937" s="9"/>
      <c r="W937" s="9"/>
      <c r="X937" s="8"/>
      <c r="Y937" s="9"/>
      <c r="Z937" s="8"/>
    </row>
    <row r="938" spans="22:26" x14ac:dyDescent="0.2">
      <c r="V938" s="9"/>
      <c r="W938" s="9"/>
      <c r="X938" s="8"/>
      <c r="Y938" s="9"/>
      <c r="Z938" s="8"/>
    </row>
    <row r="939" spans="22:26" x14ac:dyDescent="0.2">
      <c r="V939" s="9"/>
      <c r="W939" s="9"/>
      <c r="X939" s="8"/>
      <c r="Y939" s="9"/>
      <c r="Z939" s="8"/>
    </row>
    <row r="940" spans="22:26" x14ac:dyDescent="0.2">
      <c r="V940" s="9"/>
      <c r="W940" s="9"/>
      <c r="X940" s="8"/>
      <c r="Y940" s="9"/>
      <c r="Z940" s="8"/>
    </row>
    <row r="941" spans="22:26" x14ac:dyDescent="0.2">
      <c r="V941" s="9"/>
      <c r="W941" s="9"/>
      <c r="X941" s="8"/>
      <c r="Y941" s="9"/>
      <c r="Z941" s="8"/>
    </row>
    <row r="942" spans="22:26" x14ac:dyDescent="0.2">
      <c r="V942" s="9"/>
      <c r="W942" s="9"/>
      <c r="X942" s="8"/>
      <c r="Y942" s="9"/>
      <c r="Z942" s="8"/>
    </row>
    <row r="943" spans="22:26" x14ac:dyDescent="0.2">
      <c r="V943" s="9"/>
      <c r="W943" s="9"/>
      <c r="X943" s="8"/>
      <c r="Y943" s="9"/>
      <c r="Z943" s="8"/>
    </row>
    <row r="944" spans="22:26" x14ac:dyDescent="0.2">
      <c r="V944" s="9"/>
      <c r="W944" s="9"/>
      <c r="X944" s="8"/>
      <c r="Y944" s="9"/>
      <c r="Z944" s="8"/>
    </row>
    <row r="945" spans="22:26" x14ac:dyDescent="0.2">
      <c r="V945" s="9"/>
      <c r="W945" s="9"/>
      <c r="X945" s="8"/>
      <c r="Y945" s="9"/>
      <c r="Z945" s="8"/>
    </row>
    <row r="946" spans="22:26" x14ac:dyDescent="0.2">
      <c r="V946" s="9"/>
      <c r="W946" s="9"/>
      <c r="X946" s="8"/>
      <c r="Y946" s="9"/>
      <c r="Z946" s="8"/>
    </row>
    <row r="947" spans="22:26" x14ac:dyDescent="0.2">
      <c r="V947" s="9"/>
      <c r="W947" s="9"/>
      <c r="X947" s="8"/>
      <c r="Y947" s="9"/>
      <c r="Z947" s="8"/>
    </row>
    <row r="948" spans="22:26" x14ac:dyDescent="0.2">
      <c r="V948" s="9"/>
      <c r="W948" s="9"/>
      <c r="X948" s="8"/>
      <c r="Y948" s="9"/>
      <c r="Z948" s="8"/>
    </row>
    <row r="949" spans="22:26" x14ac:dyDescent="0.2">
      <c r="V949" s="9"/>
      <c r="W949" s="9"/>
      <c r="X949" s="8"/>
      <c r="Y949" s="9"/>
      <c r="Z949" s="8"/>
    </row>
    <row r="950" spans="22:26" x14ac:dyDescent="0.2">
      <c r="V950" s="9"/>
      <c r="W950" s="9"/>
      <c r="X950" s="8"/>
      <c r="Y950" s="9"/>
      <c r="Z950" s="8"/>
    </row>
    <row r="951" spans="22:26" x14ac:dyDescent="0.2">
      <c r="V951" s="9"/>
      <c r="W951" s="9"/>
      <c r="X951" s="8"/>
      <c r="Y951" s="9"/>
      <c r="Z951" s="8"/>
    </row>
    <row r="952" spans="22:26" x14ac:dyDescent="0.2">
      <c r="V952" s="9"/>
      <c r="W952" s="9"/>
      <c r="X952" s="8"/>
      <c r="Y952" s="9"/>
      <c r="Z952" s="8"/>
    </row>
    <row r="953" spans="22:26" x14ac:dyDescent="0.2">
      <c r="V953" s="9"/>
      <c r="W953" s="9"/>
      <c r="X953" s="8"/>
      <c r="Y953" s="9"/>
      <c r="Z953" s="8"/>
    </row>
    <row r="954" spans="22:26" x14ac:dyDescent="0.2">
      <c r="V954" s="9"/>
      <c r="W954" s="9"/>
      <c r="X954" s="8"/>
      <c r="Y954" s="9"/>
      <c r="Z954" s="8"/>
    </row>
    <row r="955" spans="22:26" x14ac:dyDescent="0.2">
      <c r="V955" s="9"/>
      <c r="W955" s="9"/>
      <c r="X955" s="8"/>
      <c r="Y955" s="9"/>
      <c r="Z955" s="8"/>
    </row>
    <row r="956" spans="22:26" x14ac:dyDescent="0.2">
      <c r="V956" s="9"/>
      <c r="W956" s="9"/>
      <c r="X956" s="8"/>
      <c r="Y956" s="9"/>
      <c r="Z956" s="8"/>
    </row>
    <row r="957" spans="22:26" x14ac:dyDescent="0.2">
      <c r="V957" s="9"/>
      <c r="W957" s="9"/>
      <c r="X957" s="8"/>
      <c r="Y957" s="9"/>
      <c r="Z957" s="8"/>
    </row>
    <row r="958" spans="22:26" x14ac:dyDescent="0.2">
      <c r="V958" s="9"/>
      <c r="W958" s="9"/>
      <c r="X958" s="8"/>
      <c r="Y958" s="9"/>
      <c r="Z958" s="8"/>
    </row>
    <row r="959" spans="22:26" x14ac:dyDescent="0.2">
      <c r="V959" s="9"/>
      <c r="W959" s="9"/>
      <c r="X959" s="8"/>
      <c r="Y959" s="9"/>
      <c r="Z959" s="8"/>
    </row>
    <row r="960" spans="22:26" x14ac:dyDescent="0.2">
      <c r="V960" s="9"/>
      <c r="W960" s="9"/>
      <c r="X960" s="8"/>
      <c r="Y960" s="9"/>
      <c r="Z960" s="8"/>
    </row>
    <row r="961" spans="22:26" x14ac:dyDescent="0.2">
      <c r="V961" s="9"/>
      <c r="W961" s="9"/>
      <c r="X961" s="8"/>
      <c r="Y961" s="9"/>
      <c r="Z961" s="8"/>
    </row>
    <row r="962" spans="22:26" x14ac:dyDescent="0.2">
      <c r="V962" s="9"/>
      <c r="W962" s="9"/>
      <c r="X962" s="8"/>
      <c r="Y962" s="9"/>
      <c r="Z962" s="8"/>
    </row>
    <row r="963" spans="22:26" x14ac:dyDescent="0.2">
      <c r="V963" s="9"/>
      <c r="W963" s="9"/>
      <c r="X963" s="8"/>
      <c r="Y963" s="9"/>
      <c r="Z963" s="8"/>
    </row>
    <row r="964" spans="22:26" x14ac:dyDescent="0.2">
      <c r="V964" s="9"/>
      <c r="W964" s="9"/>
      <c r="X964" s="8"/>
      <c r="Y964" s="9"/>
      <c r="Z964" s="8"/>
    </row>
    <row r="965" spans="22:26" x14ac:dyDescent="0.2">
      <c r="V965" s="9"/>
      <c r="W965" s="9"/>
      <c r="X965" s="8"/>
      <c r="Y965" s="9"/>
      <c r="Z965" s="8"/>
    </row>
    <row r="966" spans="22:26" x14ac:dyDescent="0.2">
      <c r="V966" s="9"/>
      <c r="W966" s="9"/>
      <c r="X966" s="8"/>
      <c r="Y966" s="9"/>
      <c r="Z966" s="8"/>
    </row>
    <row r="967" spans="22:26" x14ac:dyDescent="0.2">
      <c r="V967" s="9"/>
      <c r="W967" s="9"/>
      <c r="X967" s="8"/>
      <c r="Y967" s="9"/>
      <c r="Z967" s="8"/>
    </row>
    <row r="968" spans="22:26" x14ac:dyDescent="0.2">
      <c r="V968" s="9"/>
      <c r="W968" s="9"/>
      <c r="X968" s="8"/>
      <c r="Y968" s="9"/>
      <c r="Z968" s="8"/>
    </row>
    <row r="969" spans="22:26" x14ac:dyDescent="0.2">
      <c r="V969" s="9"/>
      <c r="W969" s="9"/>
      <c r="X969" s="8"/>
      <c r="Y969" s="9"/>
      <c r="Z969" s="8"/>
    </row>
    <row r="970" spans="22:26" x14ac:dyDescent="0.2">
      <c r="V970" s="9"/>
      <c r="W970" s="9"/>
      <c r="X970" s="8"/>
      <c r="Y970" s="9"/>
      <c r="Z970" s="8"/>
    </row>
    <row r="971" spans="22:26" x14ac:dyDescent="0.2">
      <c r="V971" s="9"/>
      <c r="W971" s="9"/>
      <c r="X971" s="8"/>
      <c r="Y971" s="9"/>
      <c r="Z971" s="8"/>
    </row>
    <row r="972" spans="22:26" x14ac:dyDescent="0.2">
      <c r="V972" s="9"/>
      <c r="W972" s="9"/>
      <c r="X972" s="8"/>
      <c r="Y972" s="9"/>
      <c r="Z972" s="8"/>
    </row>
    <row r="973" spans="22:26" x14ac:dyDescent="0.2">
      <c r="V973" s="9"/>
      <c r="W973" s="9"/>
      <c r="X973" s="8"/>
      <c r="Y973" s="9"/>
      <c r="Z973" s="8"/>
    </row>
    <row r="974" spans="22:26" x14ac:dyDescent="0.2">
      <c r="V974" s="9"/>
      <c r="W974" s="9"/>
      <c r="X974" s="8"/>
      <c r="Y974" s="9"/>
      <c r="Z974" s="8"/>
    </row>
    <row r="975" spans="22:26" x14ac:dyDescent="0.2">
      <c r="V975" s="9"/>
      <c r="W975" s="9"/>
      <c r="X975" s="8"/>
      <c r="Y975" s="9"/>
      <c r="Z975" s="8"/>
    </row>
    <row r="976" spans="22:26" x14ac:dyDescent="0.2">
      <c r="V976" s="9"/>
      <c r="W976" s="9"/>
      <c r="X976" s="8"/>
      <c r="Y976" s="9"/>
      <c r="Z976" s="8"/>
    </row>
    <row r="977" spans="22:26" x14ac:dyDescent="0.2">
      <c r="V977" s="9"/>
      <c r="W977" s="9"/>
      <c r="X977" s="8"/>
      <c r="Y977" s="9"/>
      <c r="Z977" s="8"/>
    </row>
    <row r="978" spans="22:26" x14ac:dyDescent="0.2">
      <c r="V978" s="9"/>
      <c r="W978" s="9"/>
      <c r="X978" s="8"/>
      <c r="Y978" s="9"/>
      <c r="Z978" s="8"/>
    </row>
    <row r="979" spans="22:26" x14ac:dyDescent="0.2">
      <c r="V979" s="9"/>
      <c r="W979" s="9"/>
      <c r="X979" s="8"/>
      <c r="Y979" s="9"/>
      <c r="Z979" s="8"/>
    </row>
    <row r="980" spans="22:26" x14ac:dyDescent="0.2">
      <c r="V980" s="9"/>
      <c r="W980" s="9"/>
      <c r="X980" s="8"/>
      <c r="Y980" s="9"/>
      <c r="Z980" s="8"/>
    </row>
    <row r="981" spans="22:26" x14ac:dyDescent="0.2">
      <c r="V981" s="9"/>
      <c r="W981" s="9"/>
      <c r="X981" s="8"/>
      <c r="Y981" s="9"/>
      <c r="Z981" s="8"/>
    </row>
    <row r="982" spans="22:26" x14ac:dyDescent="0.2">
      <c r="V982" s="9"/>
      <c r="W982" s="9"/>
      <c r="X982" s="8"/>
      <c r="Y982" s="9"/>
      <c r="Z982" s="8"/>
    </row>
    <row r="983" spans="22:26" x14ac:dyDescent="0.2">
      <c r="V983" s="9"/>
      <c r="W983" s="9"/>
      <c r="X983" s="8"/>
      <c r="Y983" s="9"/>
      <c r="Z983" s="8"/>
    </row>
    <row r="984" spans="22:26" x14ac:dyDescent="0.2">
      <c r="V984" s="9"/>
      <c r="W984" s="9"/>
      <c r="X984" s="8"/>
      <c r="Y984" s="9"/>
      <c r="Z984" s="8"/>
    </row>
    <row r="985" spans="22:26" x14ac:dyDescent="0.2">
      <c r="V985" s="9"/>
      <c r="W985" s="9"/>
      <c r="X985" s="8"/>
      <c r="Y985" s="9"/>
      <c r="Z985" s="8"/>
    </row>
    <row r="986" spans="22:26" x14ac:dyDescent="0.2">
      <c r="V986" s="9"/>
      <c r="W986" s="9"/>
      <c r="X986" s="8"/>
      <c r="Y986" s="9"/>
      <c r="Z986" s="8"/>
    </row>
    <row r="987" spans="22:26" x14ac:dyDescent="0.2">
      <c r="V987" s="9"/>
      <c r="W987" s="9"/>
      <c r="X987" s="8"/>
      <c r="Y987" s="9"/>
      <c r="Z987" s="8"/>
    </row>
    <row r="988" spans="22:26" x14ac:dyDescent="0.2">
      <c r="V988" s="9"/>
      <c r="W988" s="9"/>
      <c r="X988" s="8"/>
      <c r="Y988" s="9"/>
      <c r="Z988" s="8"/>
    </row>
    <row r="989" spans="22:26" x14ac:dyDescent="0.2">
      <c r="V989" s="9"/>
      <c r="W989" s="9"/>
      <c r="X989" s="8"/>
      <c r="Y989" s="9"/>
      <c r="Z989" s="8"/>
    </row>
    <row r="990" spans="22:26" x14ac:dyDescent="0.2">
      <c r="V990" s="9"/>
      <c r="W990" s="9"/>
      <c r="X990" s="8"/>
      <c r="Y990" s="9"/>
      <c r="Z990" s="8"/>
    </row>
    <row r="991" spans="22:26" x14ac:dyDescent="0.2">
      <c r="V991" s="9"/>
      <c r="W991" s="9"/>
      <c r="X991" s="8"/>
      <c r="Y991" s="9"/>
      <c r="Z991" s="8"/>
    </row>
    <row r="992" spans="22:26" x14ac:dyDescent="0.2">
      <c r="V992" s="9"/>
      <c r="W992" s="9"/>
      <c r="X992" s="8"/>
      <c r="Y992" s="9"/>
      <c r="Z992" s="8"/>
    </row>
    <row r="993" spans="22:26" x14ac:dyDescent="0.2">
      <c r="V993" s="9"/>
      <c r="W993" s="9"/>
      <c r="X993" s="8"/>
      <c r="Y993" s="9"/>
      <c r="Z993" s="8"/>
    </row>
    <row r="994" spans="22:26" x14ac:dyDescent="0.2">
      <c r="V994" s="9"/>
      <c r="W994" s="9"/>
      <c r="X994" s="8"/>
      <c r="Y994" s="9"/>
      <c r="Z994" s="8"/>
    </row>
    <row r="995" spans="22:26" x14ac:dyDescent="0.2">
      <c r="V995" s="9"/>
      <c r="W995" s="9"/>
      <c r="X995" s="8"/>
      <c r="Y995" s="9"/>
      <c r="Z995" s="8"/>
    </row>
    <row r="996" spans="22:26" x14ac:dyDescent="0.2">
      <c r="V996" s="9"/>
      <c r="W996" s="9"/>
      <c r="X996" s="8"/>
      <c r="Y996" s="9"/>
      <c r="Z996" s="8"/>
    </row>
    <row r="997" spans="22:26" x14ac:dyDescent="0.2">
      <c r="V997" s="9"/>
      <c r="W997" s="9"/>
      <c r="X997" s="8"/>
      <c r="Y997" s="9"/>
      <c r="Z997" s="8"/>
    </row>
    <row r="998" spans="22:26" x14ac:dyDescent="0.2">
      <c r="V998" s="9"/>
      <c r="W998" s="9"/>
      <c r="X998" s="8"/>
      <c r="Y998" s="9"/>
      <c r="Z998" s="8"/>
    </row>
    <row r="999" spans="22:26" x14ac:dyDescent="0.2">
      <c r="V999" s="9"/>
      <c r="W999" s="9"/>
      <c r="X999" s="8"/>
      <c r="Y999" s="9"/>
      <c r="Z999" s="8"/>
    </row>
    <row r="1000" spans="22:26" x14ac:dyDescent="0.2">
      <c r="V1000" s="9"/>
      <c r="W1000" s="9"/>
      <c r="X1000" s="8"/>
      <c r="Y1000" s="9"/>
      <c r="Z1000" s="8"/>
    </row>
    <row r="1001" spans="22:26" x14ac:dyDescent="0.2">
      <c r="V1001" s="9"/>
      <c r="W1001" s="9"/>
      <c r="X1001" s="8"/>
      <c r="Y1001" s="9"/>
      <c r="Z1001" s="8"/>
    </row>
    <row r="1002" spans="22:26" x14ac:dyDescent="0.2">
      <c r="V1002" s="9"/>
      <c r="W1002" s="9"/>
      <c r="X1002" s="8"/>
      <c r="Y1002" s="9"/>
      <c r="Z1002" s="8"/>
    </row>
    <row r="1003" spans="22:26" x14ac:dyDescent="0.2">
      <c r="V1003" s="9"/>
      <c r="W1003" s="9"/>
      <c r="X1003" s="8"/>
      <c r="Y1003" s="9"/>
      <c r="Z1003" s="8"/>
    </row>
    <row r="1004" spans="22:26" x14ac:dyDescent="0.2">
      <c r="V1004" s="9"/>
      <c r="W1004" s="9"/>
      <c r="X1004" s="8"/>
      <c r="Y1004" s="9"/>
      <c r="Z1004" s="8"/>
    </row>
    <row r="1005" spans="22:26" x14ac:dyDescent="0.2">
      <c r="V1005" s="9"/>
      <c r="W1005" s="9"/>
      <c r="X1005" s="8"/>
      <c r="Y1005" s="9"/>
      <c r="Z1005" s="8"/>
    </row>
    <row r="1006" spans="22:26" x14ac:dyDescent="0.2">
      <c r="V1006" s="9"/>
      <c r="W1006" s="9"/>
      <c r="X1006" s="8"/>
      <c r="Y1006" s="9"/>
      <c r="Z1006" s="8"/>
    </row>
    <row r="1007" spans="22:26" x14ac:dyDescent="0.2">
      <c r="V1007" s="9"/>
      <c r="W1007" s="9"/>
      <c r="X1007" s="8"/>
      <c r="Y1007" s="9"/>
      <c r="Z1007" s="8"/>
    </row>
    <row r="1008" spans="22:26" x14ac:dyDescent="0.2">
      <c r="V1008" s="9"/>
      <c r="W1008" s="9"/>
      <c r="X1008" s="8"/>
      <c r="Y1008" s="9"/>
      <c r="Z1008" s="8"/>
    </row>
    <row r="1009" spans="22:26" x14ac:dyDescent="0.2">
      <c r="V1009" s="9"/>
      <c r="W1009" s="9"/>
      <c r="X1009" s="8"/>
      <c r="Y1009" s="9"/>
      <c r="Z1009" s="8"/>
    </row>
    <row r="1010" spans="22:26" x14ac:dyDescent="0.2">
      <c r="V1010" s="9"/>
      <c r="W1010" s="9"/>
      <c r="X1010" s="8"/>
      <c r="Y1010" s="9"/>
      <c r="Z1010" s="8"/>
    </row>
    <row r="1011" spans="22:26" x14ac:dyDescent="0.2">
      <c r="V1011" s="9"/>
      <c r="W1011" s="9"/>
      <c r="X1011" s="8"/>
      <c r="Y1011" s="9"/>
      <c r="Z1011" s="8"/>
    </row>
    <row r="1012" spans="22:26" x14ac:dyDescent="0.2">
      <c r="V1012" s="9"/>
      <c r="W1012" s="9"/>
      <c r="X1012" s="8"/>
      <c r="Y1012" s="9"/>
      <c r="Z1012" s="8"/>
    </row>
    <row r="1013" spans="22:26" x14ac:dyDescent="0.2">
      <c r="V1013" s="9"/>
      <c r="W1013" s="9"/>
      <c r="X1013" s="8"/>
      <c r="Y1013" s="9"/>
      <c r="Z1013" s="8"/>
    </row>
    <row r="1014" spans="22:26" x14ac:dyDescent="0.2">
      <c r="V1014" s="9"/>
      <c r="W1014" s="9"/>
      <c r="X1014" s="8"/>
      <c r="Y1014" s="9"/>
      <c r="Z1014" s="8"/>
    </row>
    <row r="1015" spans="22:26" x14ac:dyDescent="0.2">
      <c r="V1015" s="9"/>
      <c r="W1015" s="9"/>
      <c r="X1015" s="8"/>
      <c r="Y1015" s="9"/>
      <c r="Z1015" s="8"/>
    </row>
    <row r="1016" spans="22:26" x14ac:dyDescent="0.2">
      <c r="V1016" s="9"/>
      <c r="W1016" s="9"/>
      <c r="X1016" s="8"/>
      <c r="Y1016" s="9"/>
      <c r="Z1016" s="8"/>
    </row>
    <row r="1017" spans="22:26" x14ac:dyDescent="0.2">
      <c r="V1017" s="9"/>
      <c r="W1017" s="9"/>
      <c r="X1017" s="8"/>
      <c r="Y1017" s="9"/>
      <c r="Z1017" s="8"/>
    </row>
    <row r="1018" spans="22:26" x14ac:dyDescent="0.2">
      <c r="V1018" s="9"/>
      <c r="W1018" s="9"/>
      <c r="X1018" s="8"/>
      <c r="Y1018" s="9"/>
      <c r="Z1018" s="8"/>
    </row>
    <row r="1019" spans="22:26" x14ac:dyDescent="0.2">
      <c r="V1019" s="9"/>
      <c r="W1019" s="9"/>
      <c r="X1019" s="8"/>
      <c r="Y1019" s="9"/>
      <c r="Z1019" s="8"/>
    </row>
    <row r="1020" spans="22:26" x14ac:dyDescent="0.2">
      <c r="V1020" s="9"/>
      <c r="W1020" s="9"/>
      <c r="X1020" s="8"/>
      <c r="Y1020" s="9"/>
      <c r="Z1020" s="8"/>
    </row>
    <row r="1021" spans="22:26" x14ac:dyDescent="0.2">
      <c r="V1021" s="9"/>
      <c r="W1021" s="9"/>
      <c r="X1021" s="8"/>
      <c r="Y1021" s="9"/>
      <c r="Z1021" s="8"/>
    </row>
    <row r="1022" spans="22:26" x14ac:dyDescent="0.2">
      <c r="V1022" s="9"/>
      <c r="W1022" s="9"/>
      <c r="X1022" s="8"/>
      <c r="Y1022" s="9"/>
      <c r="Z1022" s="8"/>
    </row>
    <row r="1023" spans="22:26" x14ac:dyDescent="0.2">
      <c r="V1023" s="9"/>
      <c r="W1023" s="9"/>
      <c r="X1023" s="8"/>
      <c r="Y1023" s="9"/>
      <c r="Z1023" s="8"/>
    </row>
    <row r="1024" spans="22:26" x14ac:dyDescent="0.2">
      <c r="V1024" s="9"/>
      <c r="W1024" s="9"/>
      <c r="X1024" s="8"/>
      <c r="Y1024" s="9"/>
      <c r="Z1024" s="8"/>
    </row>
    <row r="1025" spans="22:26" x14ac:dyDescent="0.2">
      <c r="V1025" s="9"/>
      <c r="W1025" s="9"/>
      <c r="X1025" s="8"/>
      <c r="Y1025" s="9"/>
      <c r="Z1025" s="8"/>
    </row>
    <row r="1026" spans="22:26" x14ac:dyDescent="0.2">
      <c r="V1026" s="9"/>
      <c r="W1026" s="9"/>
      <c r="X1026" s="8"/>
      <c r="Y1026" s="9"/>
      <c r="Z1026" s="8"/>
    </row>
    <row r="1027" spans="22:26" x14ac:dyDescent="0.2">
      <c r="V1027" s="9"/>
      <c r="W1027" s="9"/>
      <c r="X1027" s="8"/>
      <c r="Y1027" s="9"/>
      <c r="Z1027" s="8"/>
    </row>
    <row r="1028" spans="22:26" x14ac:dyDescent="0.2">
      <c r="V1028" s="9"/>
      <c r="W1028" s="9"/>
      <c r="X1028" s="8"/>
      <c r="Y1028" s="9"/>
      <c r="Z1028" s="8"/>
    </row>
    <row r="1029" spans="22:26" x14ac:dyDescent="0.2">
      <c r="V1029" s="9"/>
      <c r="W1029" s="9"/>
      <c r="X1029" s="8"/>
      <c r="Y1029" s="9"/>
      <c r="Z1029" s="8"/>
    </row>
    <row r="1030" spans="22:26" x14ac:dyDescent="0.2">
      <c r="V1030" s="9"/>
      <c r="W1030" s="9"/>
      <c r="X1030" s="8"/>
      <c r="Y1030" s="9"/>
      <c r="Z1030" s="8"/>
    </row>
    <row r="1031" spans="22:26" x14ac:dyDescent="0.2">
      <c r="V1031" s="9"/>
      <c r="W1031" s="9"/>
      <c r="X1031" s="8"/>
      <c r="Y1031" s="9"/>
      <c r="Z1031" s="8"/>
    </row>
    <row r="1032" spans="22:26" x14ac:dyDescent="0.2">
      <c r="V1032" s="9"/>
      <c r="W1032" s="9"/>
      <c r="X1032" s="8"/>
      <c r="Y1032" s="9"/>
      <c r="Z1032" s="8"/>
    </row>
    <row r="1033" spans="22:26" x14ac:dyDescent="0.2">
      <c r="V1033" s="9"/>
      <c r="W1033" s="9"/>
      <c r="X1033" s="8"/>
      <c r="Y1033" s="9"/>
      <c r="Z1033" s="8"/>
    </row>
    <row r="1034" spans="22:26" x14ac:dyDescent="0.2">
      <c r="V1034" s="9"/>
      <c r="W1034" s="9"/>
      <c r="X1034" s="8"/>
      <c r="Y1034" s="9"/>
      <c r="Z1034" s="8"/>
    </row>
    <row r="1035" spans="22:26" x14ac:dyDescent="0.2">
      <c r="V1035" s="9"/>
      <c r="W1035" s="9"/>
      <c r="X1035" s="8"/>
      <c r="Y1035" s="9"/>
      <c r="Z1035" s="8"/>
    </row>
    <row r="1036" spans="22:26" x14ac:dyDescent="0.2">
      <c r="V1036" s="9"/>
      <c r="W1036" s="9"/>
      <c r="X1036" s="8"/>
      <c r="Y1036" s="9"/>
      <c r="Z1036" s="8"/>
    </row>
    <row r="1037" spans="22:26" x14ac:dyDescent="0.2">
      <c r="V1037" s="9"/>
      <c r="W1037" s="9"/>
      <c r="X1037" s="8"/>
      <c r="Y1037" s="9"/>
      <c r="Z1037" s="8"/>
    </row>
    <row r="1038" spans="22:26" x14ac:dyDescent="0.2">
      <c r="V1038" s="9"/>
      <c r="W1038" s="9"/>
      <c r="X1038" s="8"/>
      <c r="Y1038" s="9"/>
      <c r="Z1038" s="8"/>
    </row>
    <row r="1039" spans="22:26" x14ac:dyDescent="0.2">
      <c r="V1039" s="9"/>
      <c r="W1039" s="9"/>
      <c r="X1039" s="8"/>
      <c r="Y1039" s="9"/>
      <c r="Z1039" s="8"/>
    </row>
    <row r="1040" spans="22:26" x14ac:dyDescent="0.2">
      <c r="V1040" s="9"/>
      <c r="W1040" s="9"/>
      <c r="X1040" s="8"/>
      <c r="Y1040" s="9"/>
      <c r="Z1040" s="8"/>
    </row>
    <row r="1041" spans="22:26" x14ac:dyDescent="0.2">
      <c r="V1041" s="9"/>
      <c r="W1041" s="9"/>
      <c r="X1041" s="8"/>
      <c r="Y1041" s="9"/>
      <c r="Z1041" s="8"/>
    </row>
    <row r="1042" spans="22:26" x14ac:dyDescent="0.2">
      <c r="V1042" s="9"/>
      <c r="W1042" s="9"/>
      <c r="X1042" s="8"/>
      <c r="Y1042" s="9"/>
      <c r="Z1042" s="8"/>
    </row>
    <row r="1043" spans="22:26" x14ac:dyDescent="0.2">
      <c r="V1043" s="9"/>
      <c r="W1043" s="9"/>
      <c r="X1043" s="8"/>
      <c r="Y1043" s="9"/>
      <c r="Z1043" s="8"/>
    </row>
    <row r="1044" spans="22:26" x14ac:dyDescent="0.2">
      <c r="V1044" s="9"/>
      <c r="W1044" s="9"/>
      <c r="X1044" s="8"/>
      <c r="Y1044" s="9"/>
      <c r="Z1044" s="8"/>
    </row>
    <row r="1045" spans="22:26" x14ac:dyDescent="0.2">
      <c r="V1045" s="9"/>
      <c r="W1045" s="9"/>
      <c r="X1045" s="8"/>
      <c r="Y1045" s="9"/>
      <c r="Z1045" s="8"/>
    </row>
    <row r="1046" spans="22:26" x14ac:dyDescent="0.2">
      <c r="V1046" s="9"/>
      <c r="W1046" s="9"/>
      <c r="X1046" s="8"/>
      <c r="Y1046" s="9"/>
      <c r="Z1046" s="8"/>
    </row>
    <row r="1047" spans="22:26" x14ac:dyDescent="0.2">
      <c r="V1047" s="9"/>
      <c r="W1047" s="9"/>
      <c r="X1047" s="8"/>
      <c r="Y1047" s="9"/>
      <c r="Z1047" s="8"/>
    </row>
    <row r="1048" spans="22:26" x14ac:dyDescent="0.2">
      <c r="V1048" s="9"/>
      <c r="W1048" s="9"/>
      <c r="X1048" s="8"/>
      <c r="Y1048" s="9"/>
      <c r="Z1048" s="8"/>
    </row>
    <row r="1049" spans="22:26" x14ac:dyDescent="0.2">
      <c r="V1049" s="9"/>
      <c r="W1049" s="9"/>
      <c r="X1049" s="8"/>
      <c r="Y1049" s="9"/>
      <c r="Z1049" s="8"/>
    </row>
    <row r="1050" spans="22:26" x14ac:dyDescent="0.2">
      <c r="V1050" s="9"/>
      <c r="W1050" s="9"/>
      <c r="X1050" s="8"/>
      <c r="Y1050" s="9"/>
      <c r="Z1050" s="8"/>
    </row>
    <row r="1051" spans="22:26" x14ac:dyDescent="0.2">
      <c r="V1051" s="9"/>
      <c r="W1051" s="9"/>
      <c r="X1051" s="8"/>
      <c r="Y1051" s="9"/>
      <c r="Z1051" s="8"/>
    </row>
    <row r="1052" spans="22:26" x14ac:dyDescent="0.2">
      <c r="V1052" s="9"/>
      <c r="W1052" s="9"/>
      <c r="X1052" s="8"/>
      <c r="Y1052" s="9"/>
      <c r="Z1052" s="8"/>
    </row>
    <row r="1053" spans="22:26" x14ac:dyDescent="0.2">
      <c r="V1053" s="9"/>
      <c r="W1053" s="9"/>
      <c r="X1053" s="8"/>
      <c r="Y1053" s="9"/>
      <c r="Z1053" s="8"/>
    </row>
    <row r="1054" spans="22:26" x14ac:dyDescent="0.2">
      <c r="V1054" s="9"/>
      <c r="W1054" s="9"/>
      <c r="X1054" s="8"/>
      <c r="Y1054" s="9"/>
      <c r="Z1054" s="8"/>
    </row>
    <row r="1055" spans="22:26" x14ac:dyDescent="0.2">
      <c r="V1055" s="9"/>
      <c r="W1055" s="9"/>
      <c r="X1055" s="8"/>
      <c r="Y1055" s="9"/>
      <c r="Z1055" s="8"/>
    </row>
    <row r="1056" spans="22:26" x14ac:dyDescent="0.2">
      <c r="V1056" s="9"/>
      <c r="W1056" s="9"/>
      <c r="X1056" s="8"/>
      <c r="Y1056" s="9"/>
      <c r="Z1056" s="8"/>
    </row>
    <row r="1057" spans="22:26" x14ac:dyDescent="0.2">
      <c r="V1057" s="9"/>
      <c r="W1057" s="9"/>
      <c r="X1057" s="8"/>
      <c r="Y1057" s="9"/>
      <c r="Z1057" s="8"/>
    </row>
    <row r="1058" spans="22:26" x14ac:dyDescent="0.2">
      <c r="V1058" s="9"/>
      <c r="W1058" s="9"/>
      <c r="X1058" s="8"/>
      <c r="Y1058" s="9"/>
      <c r="Z1058" s="8"/>
    </row>
    <row r="1059" spans="22:26" x14ac:dyDescent="0.2">
      <c r="V1059" s="9"/>
      <c r="W1059" s="9"/>
      <c r="X1059" s="8"/>
      <c r="Y1059" s="9"/>
      <c r="Z1059" s="8"/>
    </row>
    <row r="1060" spans="22:26" x14ac:dyDescent="0.2">
      <c r="V1060" s="9"/>
      <c r="W1060" s="9"/>
      <c r="X1060" s="8"/>
      <c r="Y1060" s="9"/>
      <c r="Z1060" s="8"/>
    </row>
    <row r="1061" spans="22:26" x14ac:dyDescent="0.2">
      <c r="V1061" s="9"/>
      <c r="W1061" s="9"/>
      <c r="X1061" s="8"/>
      <c r="Y1061" s="9"/>
      <c r="Z1061" s="8"/>
    </row>
    <row r="1062" spans="22:26" x14ac:dyDescent="0.2">
      <c r="V1062" s="9"/>
      <c r="W1062" s="9"/>
      <c r="X1062" s="8"/>
      <c r="Y1062" s="9"/>
      <c r="Z1062" s="8"/>
    </row>
    <row r="1063" spans="22:26" x14ac:dyDescent="0.2">
      <c r="V1063" s="9"/>
      <c r="W1063" s="9"/>
      <c r="X1063" s="8"/>
      <c r="Y1063" s="9"/>
      <c r="Z1063" s="8"/>
    </row>
    <row r="1064" spans="22:26" x14ac:dyDescent="0.2">
      <c r="V1064" s="9"/>
      <c r="W1064" s="9"/>
      <c r="X1064" s="8"/>
      <c r="Y1064" s="9"/>
      <c r="Z1064" s="8"/>
    </row>
    <row r="1065" spans="22:26" x14ac:dyDescent="0.2">
      <c r="V1065" s="9"/>
      <c r="W1065" s="9"/>
      <c r="X1065" s="8"/>
      <c r="Y1065" s="9"/>
      <c r="Z1065" s="8"/>
    </row>
    <row r="1066" spans="22:26" x14ac:dyDescent="0.2">
      <c r="V1066" s="9"/>
      <c r="W1066" s="9"/>
      <c r="X1066" s="8"/>
      <c r="Y1066" s="9"/>
      <c r="Z1066" s="8"/>
    </row>
    <row r="1067" spans="22:26" x14ac:dyDescent="0.2">
      <c r="V1067" s="9"/>
      <c r="W1067" s="9"/>
      <c r="X1067" s="8"/>
      <c r="Y1067" s="9"/>
      <c r="Z1067" s="8"/>
    </row>
    <row r="1068" spans="22:26" x14ac:dyDescent="0.2">
      <c r="V1068" s="9"/>
      <c r="W1068" s="9"/>
      <c r="X1068" s="8"/>
      <c r="Y1068" s="9"/>
      <c r="Z1068" s="8"/>
    </row>
    <row r="1069" spans="22:26" x14ac:dyDescent="0.2">
      <c r="V1069" s="9"/>
      <c r="W1069" s="9"/>
      <c r="X1069" s="8"/>
      <c r="Y1069" s="9"/>
      <c r="Z1069" s="8"/>
    </row>
    <row r="1070" spans="22:26" x14ac:dyDescent="0.2">
      <c r="V1070" s="9"/>
      <c r="W1070" s="9"/>
      <c r="X1070" s="8"/>
      <c r="Y1070" s="9"/>
      <c r="Z1070" s="8"/>
    </row>
    <row r="1071" spans="22:26" x14ac:dyDescent="0.2">
      <c r="V1071" s="9"/>
      <c r="W1071" s="9"/>
      <c r="X1071" s="8"/>
      <c r="Y1071" s="9"/>
      <c r="Z1071" s="8"/>
    </row>
    <row r="1072" spans="22:26" x14ac:dyDescent="0.2">
      <c r="V1072" s="9"/>
      <c r="W1072" s="9"/>
      <c r="X1072" s="8"/>
      <c r="Y1072" s="9"/>
      <c r="Z1072" s="8"/>
    </row>
    <row r="1073" spans="22:26" x14ac:dyDescent="0.2">
      <c r="V1073" s="9"/>
      <c r="W1073" s="9"/>
      <c r="X1073" s="8"/>
      <c r="Y1073" s="9"/>
      <c r="Z1073" s="8"/>
    </row>
    <row r="1074" spans="22:26" x14ac:dyDescent="0.2">
      <c r="V1074" s="9"/>
      <c r="W1074" s="9"/>
      <c r="X1074" s="8"/>
      <c r="Y1074" s="9"/>
      <c r="Z1074" s="8"/>
    </row>
    <row r="1075" spans="22:26" x14ac:dyDescent="0.2">
      <c r="V1075" s="9"/>
      <c r="W1075" s="9"/>
      <c r="X1075" s="8"/>
      <c r="Y1075" s="9"/>
      <c r="Z1075" s="8"/>
    </row>
    <row r="1076" spans="22:26" x14ac:dyDescent="0.2">
      <c r="V1076" s="9"/>
      <c r="W1076" s="9"/>
      <c r="X1076" s="8"/>
      <c r="Y1076" s="9"/>
      <c r="Z1076" s="8"/>
    </row>
    <row r="1077" spans="22:26" x14ac:dyDescent="0.2">
      <c r="V1077" s="9"/>
      <c r="W1077" s="9"/>
      <c r="X1077" s="8"/>
      <c r="Y1077" s="9"/>
      <c r="Z1077" s="8"/>
    </row>
    <row r="1078" spans="22:26" x14ac:dyDescent="0.2">
      <c r="V1078" s="9"/>
      <c r="W1078" s="9"/>
      <c r="X1078" s="8"/>
      <c r="Y1078" s="9"/>
      <c r="Z1078" s="8"/>
    </row>
    <row r="1079" spans="22:26" x14ac:dyDescent="0.2">
      <c r="V1079" s="9"/>
      <c r="W1079" s="9"/>
      <c r="X1079" s="8"/>
      <c r="Y1079" s="9"/>
      <c r="Z1079" s="8"/>
    </row>
    <row r="1080" spans="22:26" x14ac:dyDescent="0.2">
      <c r="V1080" s="9"/>
      <c r="W1080" s="9"/>
      <c r="X1080" s="8"/>
      <c r="Y1080" s="9"/>
      <c r="Z1080" s="8"/>
    </row>
    <row r="1081" spans="22:26" x14ac:dyDescent="0.2">
      <c r="V1081" s="9"/>
      <c r="W1081" s="9"/>
      <c r="X1081" s="8"/>
      <c r="Y1081" s="9"/>
      <c r="Z1081" s="8"/>
    </row>
    <row r="1082" spans="22:26" x14ac:dyDescent="0.2">
      <c r="V1082" s="9"/>
      <c r="W1082" s="9"/>
      <c r="X1082" s="8"/>
      <c r="Y1082" s="9"/>
      <c r="Z1082" s="8"/>
    </row>
    <row r="1083" spans="22:26" x14ac:dyDescent="0.2">
      <c r="V1083" s="9"/>
      <c r="W1083" s="9"/>
      <c r="X1083" s="8"/>
      <c r="Y1083" s="9"/>
      <c r="Z1083" s="8"/>
    </row>
    <row r="1084" spans="22:26" x14ac:dyDescent="0.2">
      <c r="V1084" s="9"/>
      <c r="W1084" s="9"/>
      <c r="X1084" s="8"/>
      <c r="Y1084" s="9"/>
      <c r="Z1084" s="8"/>
    </row>
    <row r="1085" spans="22:26" x14ac:dyDescent="0.2">
      <c r="V1085" s="9"/>
      <c r="W1085" s="9"/>
      <c r="X1085" s="8"/>
      <c r="Y1085" s="9"/>
      <c r="Z1085" s="8"/>
    </row>
    <row r="1086" spans="22:26" x14ac:dyDescent="0.2">
      <c r="V1086" s="9"/>
      <c r="W1086" s="9"/>
      <c r="X1086" s="8"/>
      <c r="Y1086" s="9"/>
      <c r="Z1086" s="8"/>
    </row>
    <row r="1087" spans="22:26" x14ac:dyDescent="0.2">
      <c r="V1087" s="9"/>
      <c r="W1087" s="9"/>
      <c r="X1087" s="8"/>
      <c r="Y1087" s="9"/>
      <c r="Z1087" s="8"/>
    </row>
    <row r="1088" spans="22:26" x14ac:dyDescent="0.2">
      <c r="V1088" s="9"/>
      <c r="W1088" s="9"/>
      <c r="X1088" s="8"/>
      <c r="Y1088" s="9"/>
      <c r="Z1088" s="8"/>
    </row>
    <row r="1089" spans="22:26" x14ac:dyDescent="0.2">
      <c r="V1089" s="9"/>
      <c r="W1089" s="9"/>
      <c r="X1089" s="8"/>
      <c r="Y1089" s="9"/>
      <c r="Z1089" s="8"/>
    </row>
    <row r="1090" spans="22:26" x14ac:dyDescent="0.2">
      <c r="V1090" s="9"/>
      <c r="W1090" s="9"/>
      <c r="X1090" s="8"/>
      <c r="Y1090" s="9"/>
      <c r="Z1090" s="8"/>
    </row>
    <row r="1091" spans="22:26" x14ac:dyDescent="0.2">
      <c r="V1091" s="9"/>
      <c r="W1091" s="9"/>
      <c r="X1091" s="8"/>
      <c r="Y1091" s="9"/>
      <c r="Z1091" s="8"/>
    </row>
    <row r="1092" spans="22:26" x14ac:dyDescent="0.2">
      <c r="V1092" s="9"/>
      <c r="W1092" s="9"/>
      <c r="X1092" s="8"/>
      <c r="Y1092" s="9"/>
      <c r="Z1092" s="8"/>
    </row>
    <row r="1093" spans="22:26" x14ac:dyDescent="0.2">
      <c r="V1093" s="9"/>
      <c r="W1093" s="9"/>
      <c r="X1093" s="8"/>
      <c r="Y1093" s="9"/>
      <c r="Z1093" s="8"/>
    </row>
    <row r="1094" spans="22:26" x14ac:dyDescent="0.2">
      <c r="V1094" s="9"/>
      <c r="W1094" s="9"/>
      <c r="X1094" s="8"/>
      <c r="Y1094" s="9"/>
      <c r="Z1094" s="8"/>
    </row>
    <row r="1095" spans="22:26" x14ac:dyDescent="0.2">
      <c r="V1095" s="9"/>
      <c r="W1095" s="9"/>
      <c r="X1095" s="8"/>
      <c r="Y1095" s="9"/>
      <c r="Z1095" s="8"/>
    </row>
    <row r="1096" spans="22:26" x14ac:dyDescent="0.2">
      <c r="V1096" s="9"/>
      <c r="W1096" s="9"/>
      <c r="X1096" s="8"/>
      <c r="Y1096" s="9"/>
      <c r="Z1096" s="8"/>
    </row>
    <row r="1097" spans="22:26" x14ac:dyDescent="0.2">
      <c r="V1097" s="9"/>
      <c r="W1097" s="9"/>
      <c r="X1097" s="8"/>
      <c r="Y1097" s="9"/>
      <c r="Z1097" s="8"/>
    </row>
    <row r="1098" spans="22:26" x14ac:dyDescent="0.2">
      <c r="V1098" s="9"/>
      <c r="W1098" s="9"/>
      <c r="X1098" s="8"/>
      <c r="Y1098" s="9"/>
      <c r="Z1098" s="8"/>
    </row>
    <row r="1099" spans="22:26" x14ac:dyDescent="0.2">
      <c r="V1099" s="9"/>
      <c r="W1099" s="9"/>
      <c r="X1099" s="8"/>
      <c r="Y1099" s="9"/>
      <c r="Z1099" s="8"/>
    </row>
    <row r="1100" spans="22:26" x14ac:dyDescent="0.2">
      <c r="V1100" s="9"/>
      <c r="W1100" s="9"/>
      <c r="X1100" s="8"/>
      <c r="Y1100" s="9"/>
      <c r="Z1100" s="8"/>
    </row>
    <row r="1101" spans="22:26" x14ac:dyDescent="0.2">
      <c r="V1101" s="9"/>
      <c r="W1101" s="9"/>
      <c r="X1101" s="8"/>
      <c r="Y1101" s="9"/>
      <c r="Z1101" s="8"/>
    </row>
    <row r="1102" spans="22:26" x14ac:dyDescent="0.2">
      <c r="V1102" s="9"/>
      <c r="W1102" s="9"/>
      <c r="X1102" s="8"/>
      <c r="Y1102" s="9"/>
      <c r="Z1102" s="8"/>
    </row>
    <row r="1103" spans="22:26" x14ac:dyDescent="0.2">
      <c r="V1103" s="9"/>
      <c r="W1103" s="9"/>
      <c r="X1103" s="8"/>
      <c r="Y1103" s="9"/>
      <c r="Z1103" s="8"/>
    </row>
    <row r="1104" spans="22:26" x14ac:dyDescent="0.2">
      <c r="V1104" s="9"/>
      <c r="W1104" s="9"/>
      <c r="X1104" s="8"/>
      <c r="Y1104" s="9"/>
      <c r="Z1104" s="8"/>
    </row>
    <row r="1105" spans="22:26" x14ac:dyDescent="0.2">
      <c r="V1105" s="9"/>
      <c r="W1105" s="9"/>
      <c r="X1105" s="8"/>
      <c r="Y1105" s="9"/>
      <c r="Z1105" s="8"/>
    </row>
    <row r="1106" spans="22:26" x14ac:dyDescent="0.2">
      <c r="V1106" s="9"/>
      <c r="W1106" s="9"/>
      <c r="X1106" s="8"/>
      <c r="Y1106" s="9"/>
      <c r="Z1106" s="8"/>
    </row>
    <row r="1107" spans="22:26" x14ac:dyDescent="0.2">
      <c r="V1107" s="9"/>
      <c r="W1107" s="9"/>
      <c r="X1107" s="8"/>
      <c r="Y1107" s="9"/>
      <c r="Z1107" s="8"/>
    </row>
    <row r="1108" spans="22:26" x14ac:dyDescent="0.2">
      <c r="V1108" s="9"/>
      <c r="W1108" s="9"/>
      <c r="X1108" s="8"/>
      <c r="Y1108" s="9"/>
      <c r="Z1108" s="8"/>
    </row>
    <row r="1109" spans="22:26" x14ac:dyDescent="0.2">
      <c r="V1109" s="9"/>
      <c r="W1109" s="9"/>
      <c r="X1109" s="8"/>
      <c r="Y1109" s="9"/>
      <c r="Z1109" s="8"/>
    </row>
    <row r="1110" spans="22:26" x14ac:dyDescent="0.2">
      <c r="V1110" s="9"/>
      <c r="W1110" s="9"/>
      <c r="X1110" s="8"/>
      <c r="Y1110" s="9"/>
      <c r="Z1110" s="8"/>
    </row>
    <row r="1111" spans="22:26" x14ac:dyDescent="0.2">
      <c r="V1111" s="9"/>
      <c r="W1111" s="9"/>
      <c r="X1111" s="8"/>
      <c r="Y1111" s="9"/>
      <c r="Z1111" s="8"/>
    </row>
    <row r="1112" spans="22:26" x14ac:dyDescent="0.2">
      <c r="V1112" s="9"/>
      <c r="W1112" s="9"/>
      <c r="X1112" s="8"/>
      <c r="Y1112" s="9"/>
      <c r="Z1112" s="8"/>
    </row>
    <row r="1113" spans="22:26" x14ac:dyDescent="0.2">
      <c r="V1113" s="9"/>
      <c r="W1113" s="9"/>
      <c r="X1113" s="8"/>
      <c r="Y1113" s="9"/>
      <c r="Z1113" s="8"/>
    </row>
    <row r="1114" spans="22:26" x14ac:dyDescent="0.2">
      <c r="V1114" s="9"/>
      <c r="W1114" s="9"/>
      <c r="X1114" s="8"/>
      <c r="Y1114" s="9"/>
      <c r="Z1114" s="8"/>
    </row>
    <row r="1115" spans="22:26" x14ac:dyDescent="0.2">
      <c r="V1115" s="9"/>
      <c r="W1115" s="9"/>
      <c r="X1115" s="8"/>
      <c r="Y1115" s="9"/>
      <c r="Z1115" s="8"/>
    </row>
    <row r="1116" spans="22:26" x14ac:dyDescent="0.2">
      <c r="V1116" s="9"/>
      <c r="W1116" s="9"/>
      <c r="X1116" s="8"/>
      <c r="Y1116" s="9"/>
      <c r="Z1116" s="8"/>
    </row>
    <row r="1117" spans="22:26" x14ac:dyDescent="0.2">
      <c r="V1117" s="9"/>
      <c r="W1117" s="9"/>
      <c r="X1117" s="8"/>
      <c r="Y1117" s="9"/>
      <c r="Z1117" s="8"/>
    </row>
    <row r="1118" spans="22:26" x14ac:dyDescent="0.2">
      <c r="V1118" s="9"/>
      <c r="W1118" s="9"/>
      <c r="X1118" s="8"/>
      <c r="Y1118" s="9"/>
      <c r="Z1118" s="8"/>
    </row>
    <row r="1119" spans="22:26" x14ac:dyDescent="0.2">
      <c r="V1119" s="9"/>
      <c r="W1119" s="9"/>
      <c r="X1119" s="8"/>
      <c r="Y1119" s="9"/>
      <c r="Z1119" s="8"/>
    </row>
    <row r="1120" spans="22:26" x14ac:dyDescent="0.2">
      <c r="V1120" s="9"/>
      <c r="W1120" s="9"/>
      <c r="X1120" s="8"/>
      <c r="Y1120" s="9"/>
      <c r="Z1120" s="8"/>
    </row>
    <row r="1121" spans="22:26" x14ac:dyDescent="0.2">
      <c r="V1121" s="9"/>
      <c r="W1121" s="9"/>
      <c r="X1121" s="8"/>
      <c r="Y1121" s="9"/>
      <c r="Z1121" s="8"/>
    </row>
    <row r="1122" spans="22:26" x14ac:dyDescent="0.2">
      <c r="V1122" s="9"/>
      <c r="W1122" s="9"/>
      <c r="X1122" s="8"/>
      <c r="Y1122" s="9"/>
      <c r="Z1122" s="8"/>
    </row>
    <row r="1123" spans="22:26" x14ac:dyDescent="0.2">
      <c r="V1123" s="9"/>
      <c r="W1123" s="9"/>
      <c r="X1123" s="8"/>
      <c r="Y1123" s="9"/>
      <c r="Z1123" s="8"/>
    </row>
    <row r="1124" spans="22:26" x14ac:dyDescent="0.2">
      <c r="V1124" s="9"/>
      <c r="W1124" s="9"/>
      <c r="X1124" s="8"/>
      <c r="Y1124" s="9"/>
      <c r="Z1124" s="8"/>
    </row>
    <row r="1125" spans="22:26" x14ac:dyDescent="0.2">
      <c r="V1125" s="9"/>
      <c r="W1125" s="9"/>
      <c r="X1125" s="8"/>
      <c r="Y1125" s="9"/>
      <c r="Z1125" s="8"/>
    </row>
    <row r="1126" spans="22:26" x14ac:dyDescent="0.2">
      <c r="V1126" s="9"/>
      <c r="W1126" s="9"/>
      <c r="X1126" s="8"/>
      <c r="Y1126" s="9"/>
      <c r="Z1126" s="8"/>
    </row>
    <row r="1127" spans="22:26" x14ac:dyDescent="0.2">
      <c r="V1127" s="9"/>
      <c r="W1127" s="9"/>
      <c r="X1127" s="8"/>
      <c r="Y1127" s="9"/>
      <c r="Z1127" s="8"/>
    </row>
    <row r="1128" spans="22:26" x14ac:dyDescent="0.2">
      <c r="V1128" s="9"/>
      <c r="W1128" s="9"/>
      <c r="X1128" s="8"/>
      <c r="Y1128" s="9"/>
      <c r="Z1128" s="8"/>
    </row>
    <row r="1129" spans="22:26" x14ac:dyDescent="0.2">
      <c r="V1129" s="9"/>
      <c r="W1129" s="9"/>
      <c r="X1129" s="8"/>
      <c r="Y1129" s="9"/>
      <c r="Z1129" s="8"/>
    </row>
    <row r="1130" spans="22:26" x14ac:dyDescent="0.2">
      <c r="V1130" s="9"/>
      <c r="W1130" s="9"/>
      <c r="X1130" s="8"/>
      <c r="Y1130" s="9"/>
      <c r="Z1130" s="8"/>
    </row>
    <row r="1131" spans="22:26" x14ac:dyDescent="0.2">
      <c r="V1131" s="9"/>
      <c r="W1131" s="9"/>
      <c r="X1131" s="8"/>
      <c r="Y1131" s="9"/>
      <c r="Z1131" s="8"/>
    </row>
    <row r="1132" spans="22:26" x14ac:dyDescent="0.2">
      <c r="V1132" s="9"/>
      <c r="W1132" s="9"/>
      <c r="X1132" s="8"/>
      <c r="Y1132" s="9"/>
      <c r="Z1132" s="8"/>
    </row>
    <row r="1133" spans="22:26" x14ac:dyDescent="0.2">
      <c r="V1133" s="9"/>
      <c r="W1133" s="9"/>
      <c r="X1133" s="8"/>
      <c r="Y1133" s="9"/>
      <c r="Z1133" s="8"/>
    </row>
    <row r="1134" spans="22:26" x14ac:dyDescent="0.2">
      <c r="V1134" s="9"/>
      <c r="W1134" s="9"/>
      <c r="X1134" s="8"/>
      <c r="Y1134" s="9"/>
      <c r="Z1134" s="8"/>
    </row>
    <row r="1135" spans="22:26" x14ac:dyDescent="0.2">
      <c r="V1135" s="9"/>
      <c r="W1135" s="9"/>
      <c r="X1135" s="8"/>
      <c r="Y1135" s="9"/>
      <c r="Z1135" s="8"/>
    </row>
    <row r="1136" spans="22:26" x14ac:dyDescent="0.2">
      <c r="V1136" s="9"/>
      <c r="W1136" s="9"/>
      <c r="X1136" s="8"/>
      <c r="Y1136" s="9"/>
      <c r="Z1136" s="8"/>
    </row>
    <row r="1137" spans="22:26" x14ac:dyDescent="0.2">
      <c r="V1137" s="9"/>
      <c r="W1137" s="9"/>
      <c r="X1137" s="8"/>
      <c r="Y1137" s="9"/>
      <c r="Z1137" s="8"/>
    </row>
    <row r="1138" spans="22:26" x14ac:dyDescent="0.2">
      <c r="V1138" s="9"/>
      <c r="W1138" s="9"/>
      <c r="X1138" s="8"/>
      <c r="Y1138" s="9"/>
      <c r="Z1138" s="8"/>
    </row>
    <row r="1139" spans="22:26" x14ac:dyDescent="0.2">
      <c r="V1139" s="9"/>
      <c r="W1139" s="9"/>
      <c r="X1139" s="8"/>
      <c r="Y1139" s="9"/>
      <c r="Z1139" s="8"/>
    </row>
    <row r="1140" spans="22:26" x14ac:dyDescent="0.2">
      <c r="V1140" s="9"/>
      <c r="W1140" s="9"/>
      <c r="X1140" s="8"/>
      <c r="Y1140" s="9"/>
      <c r="Z1140" s="8"/>
    </row>
    <row r="1141" spans="22:26" x14ac:dyDescent="0.2">
      <c r="V1141" s="9"/>
      <c r="W1141" s="9"/>
      <c r="X1141" s="8"/>
      <c r="Y1141" s="9"/>
      <c r="Z1141" s="8"/>
    </row>
    <row r="1142" spans="22:26" x14ac:dyDescent="0.2">
      <c r="V1142" s="9"/>
      <c r="W1142" s="9"/>
      <c r="X1142" s="8"/>
      <c r="Y1142" s="9"/>
      <c r="Z1142" s="8"/>
    </row>
    <row r="1143" spans="22:26" x14ac:dyDescent="0.2">
      <c r="V1143" s="9"/>
      <c r="W1143" s="9"/>
      <c r="X1143" s="8"/>
      <c r="Y1143" s="9"/>
      <c r="Z1143" s="8"/>
    </row>
    <row r="1144" spans="22:26" x14ac:dyDescent="0.2">
      <c r="V1144" s="9"/>
      <c r="W1144" s="9"/>
      <c r="X1144" s="8"/>
      <c r="Y1144" s="9"/>
      <c r="Z1144" s="8"/>
    </row>
    <row r="1145" spans="22:26" x14ac:dyDescent="0.2">
      <c r="V1145" s="9"/>
      <c r="W1145" s="9"/>
      <c r="X1145" s="8"/>
      <c r="Y1145" s="9"/>
      <c r="Z1145" s="8"/>
    </row>
    <row r="1146" spans="22:26" x14ac:dyDescent="0.2">
      <c r="V1146" s="9"/>
      <c r="W1146" s="9"/>
      <c r="X1146" s="8"/>
      <c r="Y1146" s="9"/>
      <c r="Z1146" s="8"/>
    </row>
    <row r="1147" spans="22:26" x14ac:dyDescent="0.2">
      <c r="V1147" s="9"/>
      <c r="W1147" s="9"/>
      <c r="X1147" s="8"/>
      <c r="Y1147" s="9"/>
      <c r="Z1147" s="8"/>
    </row>
    <row r="1148" spans="22:26" x14ac:dyDescent="0.2">
      <c r="V1148" s="9"/>
      <c r="W1148" s="9"/>
      <c r="X1148" s="8"/>
      <c r="Y1148" s="9"/>
      <c r="Z1148" s="8"/>
    </row>
    <row r="1149" spans="22:26" x14ac:dyDescent="0.2">
      <c r="V1149" s="9"/>
      <c r="W1149" s="9"/>
      <c r="X1149" s="8"/>
      <c r="Y1149" s="9"/>
      <c r="Z1149" s="8"/>
    </row>
    <row r="1150" spans="22:26" x14ac:dyDescent="0.2">
      <c r="V1150" s="9"/>
      <c r="W1150" s="9"/>
      <c r="X1150" s="8"/>
      <c r="Y1150" s="9"/>
      <c r="Z1150" s="8"/>
    </row>
    <row r="1151" spans="22:26" x14ac:dyDescent="0.2">
      <c r="V1151" s="9"/>
      <c r="W1151" s="9"/>
      <c r="X1151" s="8"/>
      <c r="Y1151" s="9"/>
      <c r="Z1151" s="8"/>
    </row>
    <row r="1152" spans="22:26" x14ac:dyDescent="0.2">
      <c r="V1152" s="9"/>
      <c r="W1152" s="9"/>
      <c r="X1152" s="8"/>
      <c r="Y1152" s="9"/>
      <c r="Z1152" s="8"/>
    </row>
    <row r="1153" spans="22:26" x14ac:dyDescent="0.2">
      <c r="V1153" s="9"/>
      <c r="W1153" s="9"/>
      <c r="X1153" s="8"/>
      <c r="Y1153" s="9"/>
      <c r="Z1153" s="8"/>
    </row>
    <row r="1154" spans="22:26" x14ac:dyDescent="0.2">
      <c r="V1154" s="9"/>
      <c r="W1154" s="9"/>
      <c r="X1154" s="8"/>
      <c r="Y1154" s="9"/>
      <c r="Z1154" s="8"/>
    </row>
    <row r="1155" spans="22:26" x14ac:dyDescent="0.2">
      <c r="V1155" s="9"/>
      <c r="W1155" s="9"/>
      <c r="X1155" s="8"/>
      <c r="Y1155" s="9"/>
      <c r="Z1155" s="8"/>
    </row>
    <row r="1156" spans="22:26" x14ac:dyDescent="0.2">
      <c r="V1156" s="9"/>
      <c r="W1156" s="9"/>
      <c r="X1156" s="8"/>
      <c r="Y1156" s="9"/>
      <c r="Z1156" s="8"/>
    </row>
    <row r="1157" spans="22:26" x14ac:dyDescent="0.2">
      <c r="V1157" s="9"/>
      <c r="W1157" s="9"/>
      <c r="X1157" s="8"/>
      <c r="Y1157" s="9"/>
      <c r="Z1157" s="8"/>
    </row>
    <row r="1158" spans="22:26" x14ac:dyDescent="0.2">
      <c r="V1158" s="9"/>
      <c r="W1158" s="9"/>
      <c r="X1158" s="8"/>
      <c r="Y1158" s="9"/>
      <c r="Z1158" s="8"/>
    </row>
    <row r="1159" spans="22:26" x14ac:dyDescent="0.2">
      <c r="V1159" s="9"/>
      <c r="W1159" s="9"/>
      <c r="X1159" s="8"/>
      <c r="Y1159" s="9"/>
      <c r="Z1159" s="8"/>
    </row>
    <row r="1160" spans="22:26" x14ac:dyDescent="0.2">
      <c r="V1160" s="9"/>
      <c r="W1160" s="9"/>
      <c r="X1160" s="8"/>
      <c r="Y1160" s="9"/>
      <c r="Z1160" s="8"/>
    </row>
    <row r="1161" spans="22:26" x14ac:dyDescent="0.2">
      <c r="V1161" s="9"/>
      <c r="W1161" s="9"/>
      <c r="X1161" s="8"/>
      <c r="Y1161" s="9"/>
      <c r="Z1161" s="8"/>
    </row>
    <row r="1162" spans="22:26" x14ac:dyDescent="0.2">
      <c r="V1162" s="9"/>
      <c r="W1162" s="9"/>
      <c r="X1162" s="8"/>
      <c r="Y1162" s="9"/>
      <c r="Z1162" s="8"/>
    </row>
    <row r="1163" spans="22:26" x14ac:dyDescent="0.2">
      <c r="V1163" s="9"/>
      <c r="W1163" s="9"/>
      <c r="X1163" s="8"/>
      <c r="Y1163" s="9"/>
      <c r="Z1163" s="8"/>
    </row>
    <row r="1164" spans="22:26" x14ac:dyDescent="0.2">
      <c r="V1164" s="9"/>
      <c r="W1164" s="9"/>
      <c r="X1164" s="8"/>
      <c r="Y1164" s="9"/>
      <c r="Z1164" s="8"/>
    </row>
    <row r="1165" spans="22:26" x14ac:dyDescent="0.2">
      <c r="V1165" s="9"/>
      <c r="W1165" s="9"/>
      <c r="X1165" s="8"/>
      <c r="Y1165" s="9"/>
      <c r="Z1165" s="8"/>
    </row>
    <row r="1166" spans="22:26" x14ac:dyDescent="0.2">
      <c r="V1166" s="9"/>
      <c r="W1166" s="9"/>
      <c r="X1166" s="8"/>
      <c r="Y1166" s="9"/>
      <c r="Z1166" s="8"/>
    </row>
    <row r="1167" spans="22:26" x14ac:dyDescent="0.2">
      <c r="V1167" s="9"/>
      <c r="W1167" s="9"/>
      <c r="X1167" s="8"/>
      <c r="Y1167" s="9"/>
      <c r="Z1167" s="8"/>
    </row>
    <row r="1168" spans="22:26" x14ac:dyDescent="0.2">
      <c r="V1168" s="9"/>
      <c r="W1168" s="9"/>
      <c r="X1168" s="8"/>
      <c r="Y1168" s="9"/>
      <c r="Z1168" s="8"/>
    </row>
    <row r="1169" spans="22:26" x14ac:dyDescent="0.2">
      <c r="V1169" s="9"/>
      <c r="W1169" s="9"/>
      <c r="X1169" s="8"/>
      <c r="Y1169" s="9"/>
      <c r="Z1169" s="8"/>
    </row>
    <row r="1170" spans="22:26" x14ac:dyDescent="0.2">
      <c r="V1170" s="9"/>
      <c r="W1170" s="9"/>
      <c r="X1170" s="8"/>
      <c r="Y1170" s="9"/>
      <c r="Z1170" s="8"/>
    </row>
    <row r="1171" spans="22:26" x14ac:dyDescent="0.2">
      <c r="V1171" s="9"/>
      <c r="W1171" s="9"/>
      <c r="X1171" s="8"/>
      <c r="Y1171" s="9"/>
      <c r="Z1171" s="8"/>
    </row>
    <row r="1172" spans="22:26" x14ac:dyDescent="0.2">
      <c r="V1172" s="9"/>
      <c r="W1172" s="9"/>
      <c r="X1172" s="8"/>
      <c r="Y1172" s="9"/>
      <c r="Z1172" s="8"/>
    </row>
    <row r="1173" spans="22:26" x14ac:dyDescent="0.2">
      <c r="V1173" s="9"/>
      <c r="W1173" s="9"/>
      <c r="X1173" s="8"/>
      <c r="Y1173" s="9"/>
      <c r="Z1173" s="8"/>
    </row>
    <row r="1174" spans="22:26" x14ac:dyDescent="0.2">
      <c r="V1174" s="9"/>
      <c r="W1174" s="9"/>
      <c r="X1174" s="8"/>
      <c r="Y1174" s="9"/>
      <c r="Z1174" s="8"/>
    </row>
    <row r="1175" spans="22:26" x14ac:dyDescent="0.2">
      <c r="V1175" s="9"/>
      <c r="W1175" s="9"/>
      <c r="X1175" s="8"/>
      <c r="Y1175" s="9"/>
      <c r="Z1175" s="8"/>
    </row>
    <row r="1176" spans="22:26" x14ac:dyDescent="0.2">
      <c r="V1176" s="9"/>
      <c r="W1176" s="9"/>
      <c r="X1176" s="8"/>
      <c r="Y1176" s="9"/>
      <c r="Z1176" s="8"/>
    </row>
    <row r="1177" spans="22:26" x14ac:dyDescent="0.2">
      <c r="V1177" s="9"/>
      <c r="W1177" s="9"/>
      <c r="X1177" s="8"/>
      <c r="Y1177" s="9"/>
      <c r="Z1177" s="8"/>
    </row>
    <row r="1178" spans="22:26" x14ac:dyDescent="0.2">
      <c r="V1178" s="9"/>
      <c r="W1178" s="9"/>
      <c r="X1178" s="8"/>
      <c r="Y1178" s="9"/>
      <c r="Z1178" s="8"/>
    </row>
    <row r="1179" spans="22:26" x14ac:dyDescent="0.2">
      <c r="V1179" s="9"/>
      <c r="W1179" s="9"/>
      <c r="X1179" s="8"/>
      <c r="Y1179" s="9"/>
      <c r="Z1179" s="8"/>
    </row>
    <row r="1180" spans="22:26" x14ac:dyDescent="0.2">
      <c r="V1180" s="9"/>
      <c r="W1180" s="9"/>
      <c r="X1180" s="8"/>
      <c r="Y1180" s="9"/>
      <c r="Z1180" s="8"/>
    </row>
    <row r="1181" spans="22:26" x14ac:dyDescent="0.2">
      <c r="V1181" s="9"/>
      <c r="W1181" s="9"/>
      <c r="X1181" s="8"/>
      <c r="Y1181" s="9"/>
      <c r="Z1181" s="8"/>
    </row>
    <row r="1182" spans="22:26" x14ac:dyDescent="0.2">
      <c r="V1182" s="9"/>
      <c r="W1182" s="9"/>
      <c r="X1182" s="8"/>
      <c r="Y1182" s="9"/>
      <c r="Z1182" s="8"/>
    </row>
    <row r="1183" spans="22:26" x14ac:dyDescent="0.2">
      <c r="V1183" s="9"/>
      <c r="W1183" s="9"/>
      <c r="X1183" s="8"/>
      <c r="Y1183" s="9"/>
      <c r="Z1183" s="8"/>
    </row>
    <row r="1184" spans="22:26" x14ac:dyDescent="0.2">
      <c r="V1184" s="9"/>
      <c r="W1184" s="9"/>
      <c r="X1184" s="8"/>
      <c r="Y1184" s="9"/>
      <c r="Z1184" s="8"/>
    </row>
    <row r="1185" spans="22:26" x14ac:dyDescent="0.2">
      <c r="V1185" s="9"/>
      <c r="W1185" s="9"/>
      <c r="X1185" s="8"/>
      <c r="Y1185" s="9"/>
      <c r="Z1185" s="8"/>
    </row>
    <row r="1186" spans="22:26" x14ac:dyDescent="0.2">
      <c r="V1186" s="9"/>
      <c r="W1186" s="9"/>
      <c r="X1186" s="8"/>
      <c r="Y1186" s="9"/>
      <c r="Z1186" s="8"/>
    </row>
    <row r="1187" spans="22:26" x14ac:dyDescent="0.2">
      <c r="V1187" s="9"/>
      <c r="W1187" s="9"/>
      <c r="X1187" s="8"/>
      <c r="Y1187" s="9"/>
      <c r="Z1187" s="8"/>
    </row>
    <row r="1188" spans="22:26" x14ac:dyDescent="0.2">
      <c r="V1188" s="9"/>
      <c r="W1188" s="9"/>
      <c r="X1188" s="8"/>
      <c r="Y1188" s="9"/>
      <c r="Z1188" s="8"/>
    </row>
    <row r="1189" spans="22:26" x14ac:dyDescent="0.2">
      <c r="V1189" s="9"/>
      <c r="W1189" s="9"/>
      <c r="X1189" s="8"/>
      <c r="Y1189" s="9"/>
      <c r="Z1189" s="8"/>
    </row>
    <row r="1190" spans="22:26" x14ac:dyDescent="0.2">
      <c r="V1190" s="9"/>
      <c r="W1190" s="9"/>
      <c r="X1190" s="8"/>
      <c r="Y1190" s="9"/>
      <c r="Z1190" s="8"/>
    </row>
    <row r="1191" spans="22:26" x14ac:dyDescent="0.2">
      <c r="V1191" s="9"/>
      <c r="W1191" s="9"/>
      <c r="X1191" s="8"/>
      <c r="Y1191" s="9"/>
      <c r="Z1191" s="8"/>
    </row>
    <row r="1192" spans="22:26" x14ac:dyDescent="0.2">
      <c r="V1192" s="9"/>
      <c r="W1192" s="9"/>
      <c r="X1192" s="8"/>
      <c r="Y1192" s="9"/>
      <c r="Z1192" s="8"/>
    </row>
    <row r="1193" spans="22:26" x14ac:dyDescent="0.2">
      <c r="V1193" s="9"/>
      <c r="W1193" s="9"/>
      <c r="X1193" s="8"/>
      <c r="Y1193" s="9"/>
      <c r="Z1193" s="8"/>
    </row>
    <row r="1194" spans="22:26" x14ac:dyDescent="0.2">
      <c r="V1194" s="9"/>
      <c r="W1194" s="9"/>
      <c r="X1194" s="8"/>
      <c r="Y1194" s="9"/>
      <c r="Z1194" s="8"/>
    </row>
    <row r="1195" spans="22:26" x14ac:dyDescent="0.2">
      <c r="V1195" s="9"/>
      <c r="W1195" s="9"/>
      <c r="X1195" s="8"/>
      <c r="Y1195" s="9"/>
      <c r="Z1195" s="8"/>
    </row>
    <row r="1196" spans="22:26" x14ac:dyDescent="0.2">
      <c r="V1196" s="9"/>
      <c r="W1196" s="9"/>
      <c r="X1196" s="8"/>
      <c r="Y1196" s="9"/>
      <c r="Z1196" s="8"/>
    </row>
    <row r="1197" spans="22:26" x14ac:dyDescent="0.2">
      <c r="V1197" s="9"/>
      <c r="W1197" s="9"/>
      <c r="X1197" s="8"/>
      <c r="Y1197" s="9"/>
      <c r="Z1197" s="8"/>
    </row>
    <row r="1198" spans="22:26" x14ac:dyDescent="0.2">
      <c r="V1198" s="9"/>
      <c r="W1198" s="9"/>
      <c r="X1198" s="8"/>
      <c r="Y1198" s="9"/>
      <c r="Z1198" s="8"/>
    </row>
    <row r="1199" spans="22:26" x14ac:dyDescent="0.2">
      <c r="V1199" s="9"/>
      <c r="W1199" s="9"/>
      <c r="X1199" s="8"/>
      <c r="Y1199" s="9"/>
      <c r="Z1199" s="8"/>
    </row>
    <row r="1200" spans="22:26" x14ac:dyDescent="0.2">
      <c r="V1200" s="9"/>
      <c r="W1200" s="9"/>
      <c r="X1200" s="8"/>
      <c r="Y1200" s="9"/>
      <c r="Z1200" s="8"/>
    </row>
    <row r="1201" spans="22:26" x14ac:dyDescent="0.2">
      <c r="V1201" s="9"/>
      <c r="W1201" s="9"/>
      <c r="X1201" s="8"/>
      <c r="Y1201" s="9"/>
      <c r="Z1201" s="8"/>
    </row>
    <row r="1202" spans="22:26" x14ac:dyDescent="0.2">
      <c r="V1202" s="9"/>
      <c r="W1202" s="9"/>
      <c r="X1202" s="8"/>
      <c r="Y1202" s="9"/>
      <c r="Z1202" s="8"/>
    </row>
    <row r="1203" spans="22:26" x14ac:dyDescent="0.2">
      <c r="V1203" s="9"/>
      <c r="W1203" s="9"/>
      <c r="X1203" s="8"/>
      <c r="Y1203" s="9"/>
      <c r="Z1203" s="8"/>
    </row>
    <row r="1204" spans="22:26" x14ac:dyDescent="0.2">
      <c r="V1204" s="9"/>
      <c r="W1204" s="9"/>
      <c r="X1204" s="8"/>
      <c r="Y1204" s="9"/>
      <c r="Z1204" s="8"/>
    </row>
    <row r="1205" spans="22:26" x14ac:dyDescent="0.2">
      <c r="V1205" s="9"/>
      <c r="W1205" s="9"/>
      <c r="X1205" s="8"/>
      <c r="Y1205" s="9"/>
      <c r="Z1205" s="8"/>
    </row>
    <row r="1206" spans="22:26" x14ac:dyDescent="0.2">
      <c r="V1206" s="9"/>
      <c r="W1206" s="9"/>
      <c r="X1206" s="8"/>
      <c r="Y1206" s="9"/>
      <c r="Z1206" s="8"/>
    </row>
    <row r="1207" spans="22:26" x14ac:dyDescent="0.2">
      <c r="V1207" s="9"/>
      <c r="W1207" s="9"/>
      <c r="X1207" s="8"/>
      <c r="Y1207" s="9"/>
      <c r="Z1207" s="8"/>
    </row>
    <row r="1208" spans="22:26" x14ac:dyDescent="0.2">
      <c r="V1208" s="9"/>
      <c r="W1208" s="9"/>
      <c r="X1208" s="8"/>
      <c r="Y1208" s="9"/>
      <c r="Z1208" s="8"/>
    </row>
    <row r="1209" spans="22:26" x14ac:dyDescent="0.2">
      <c r="V1209" s="9"/>
      <c r="W1209" s="9"/>
      <c r="X1209" s="8"/>
      <c r="Y1209" s="9"/>
      <c r="Z1209" s="8"/>
    </row>
    <row r="1210" spans="22:26" x14ac:dyDescent="0.2">
      <c r="V1210" s="9"/>
      <c r="W1210" s="9"/>
      <c r="X1210" s="8"/>
      <c r="Y1210" s="9"/>
      <c r="Z1210" s="8"/>
    </row>
    <row r="1211" spans="22:26" x14ac:dyDescent="0.2">
      <c r="V1211" s="9"/>
      <c r="W1211" s="9"/>
      <c r="X1211" s="8"/>
      <c r="Y1211" s="9"/>
      <c r="Z1211" s="8"/>
    </row>
    <row r="1212" spans="22:26" x14ac:dyDescent="0.2">
      <c r="V1212" s="9"/>
      <c r="W1212" s="9"/>
      <c r="X1212" s="8"/>
      <c r="Y1212" s="9"/>
      <c r="Z1212" s="8"/>
    </row>
    <row r="1213" spans="22:26" x14ac:dyDescent="0.2">
      <c r="V1213" s="9"/>
      <c r="W1213" s="9"/>
      <c r="X1213" s="8"/>
      <c r="Y1213" s="9"/>
      <c r="Z1213" s="8"/>
    </row>
    <row r="1214" spans="22:26" x14ac:dyDescent="0.2">
      <c r="V1214" s="9"/>
      <c r="W1214" s="9"/>
      <c r="X1214" s="8"/>
      <c r="Y1214" s="9"/>
      <c r="Z1214" s="8"/>
    </row>
    <row r="1215" spans="22:26" x14ac:dyDescent="0.2">
      <c r="V1215" s="9"/>
      <c r="W1215" s="9"/>
      <c r="X1215" s="8"/>
      <c r="Y1215" s="9"/>
      <c r="Z1215" s="8"/>
    </row>
    <row r="1216" spans="22:26" x14ac:dyDescent="0.2">
      <c r="V1216" s="9"/>
      <c r="W1216" s="9"/>
      <c r="X1216" s="8"/>
      <c r="Y1216" s="9"/>
      <c r="Z1216" s="8"/>
    </row>
    <row r="1217" spans="22:26" x14ac:dyDescent="0.2">
      <c r="V1217" s="9"/>
      <c r="W1217" s="9"/>
      <c r="X1217" s="8"/>
      <c r="Y1217" s="9"/>
      <c r="Z1217" s="8"/>
    </row>
    <row r="1218" spans="22:26" x14ac:dyDescent="0.2">
      <c r="V1218" s="9"/>
      <c r="W1218" s="9"/>
      <c r="X1218" s="8"/>
      <c r="Y1218" s="9"/>
      <c r="Z1218" s="8"/>
    </row>
    <row r="1219" spans="22:26" x14ac:dyDescent="0.2">
      <c r="V1219" s="9"/>
      <c r="W1219" s="9"/>
      <c r="X1219" s="8"/>
      <c r="Y1219" s="9"/>
      <c r="Z1219" s="8"/>
    </row>
    <row r="1220" spans="22:26" x14ac:dyDescent="0.2">
      <c r="V1220" s="9"/>
      <c r="W1220" s="9"/>
      <c r="X1220" s="8"/>
      <c r="Y1220" s="9"/>
      <c r="Z1220" s="8"/>
    </row>
    <row r="1221" spans="22:26" x14ac:dyDescent="0.2">
      <c r="V1221" s="9"/>
      <c r="W1221" s="9"/>
      <c r="X1221" s="8"/>
      <c r="Y1221" s="9"/>
      <c r="Z1221" s="8"/>
    </row>
    <row r="1222" spans="22:26" x14ac:dyDescent="0.2">
      <c r="V1222" s="9"/>
      <c r="W1222" s="9"/>
      <c r="X1222" s="8"/>
      <c r="Y1222" s="9"/>
      <c r="Z1222" s="8"/>
    </row>
    <row r="1223" spans="22:26" x14ac:dyDescent="0.2">
      <c r="V1223" s="9"/>
      <c r="W1223" s="9"/>
      <c r="X1223" s="8"/>
      <c r="Y1223" s="9"/>
      <c r="Z1223" s="8"/>
    </row>
    <row r="1224" spans="22:26" x14ac:dyDescent="0.2">
      <c r="V1224" s="9"/>
      <c r="W1224" s="9"/>
      <c r="X1224" s="8"/>
      <c r="Y1224" s="9"/>
      <c r="Z1224" s="8"/>
    </row>
    <row r="1225" spans="22:26" x14ac:dyDescent="0.2">
      <c r="V1225" s="9"/>
      <c r="W1225" s="9"/>
      <c r="X1225" s="8"/>
      <c r="Y1225" s="9"/>
      <c r="Z1225" s="8"/>
    </row>
    <row r="1226" spans="22:26" x14ac:dyDescent="0.2">
      <c r="V1226" s="9"/>
      <c r="W1226" s="9"/>
      <c r="X1226" s="8"/>
      <c r="Y1226" s="9"/>
      <c r="Z1226" s="8"/>
    </row>
    <row r="1227" spans="22:26" x14ac:dyDescent="0.2">
      <c r="V1227" s="9"/>
      <c r="W1227" s="9"/>
      <c r="X1227" s="8"/>
      <c r="Y1227" s="9"/>
      <c r="Z1227" s="8"/>
    </row>
    <row r="1228" spans="22:26" x14ac:dyDescent="0.2">
      <c r="V1228" s="9"/>
      <c r="W1228" s="9"/>
      <c r="X1228" s="8"/>
      <c r="Y1228" s="9"/>
      <c r="Z1228" s="8"/>
    </row>
    <row r="1229" spans="22:26" x14ac:dyDescent="0.2">
      <c r="V1229" s="9"/>
      <c r="W1229" s="9"/>
      <c r="X1229" s="8"/>
      <c r="Y1229" s="9"/>
      <c r="Z1229" s="8"/>
    </row>
    <row r="1230" spans="22:26" x14ac:dyDescent="0.2">
      <c r="V1230" s="9"/>
      <c r="W1230" s="9"/>
      <c r="X1230" s="8"/>
      <c r="Y1230" s="9"/>
      <c r="Z1230" s="8"/>
    </row>
    <row r="1231" spans="22:26" x14ac:dyDescent="0.2">
      <c r="V1231" s="9"/>
      <c r="W1231" s="9"/>
      <c r="X1231" s="8"/>
      <c r="Y1231" s="9"/>
      <c r="Z1231" s="8"/>
    </row>
    <row r="1232" spans="22:26" x14ac:dyDescent="0.2">
      <c r="V1232" s="9"/>
      <c r="W1232" s="9"/>
      <c r="X1232" s="8"/>
      <c r="Y1232" s="9"/>
      <c r="Z1232" s="8"/>
    </row>
    <row r="1233" spans="22:26" x14ac:dyDescent="0.2">
      <c r="V1233" s="9"/>
      <c r="W1233" s="9"/>
      <c r="X1233" s="8"/>
      <c r="Y1233" s="9"/>
      <c r="Z1233" s="8"/>
    </row>
    <row r="1234" spans="22:26" x14ac:dyDescent="0.2">
      <c r="V1234" s="9"/>
      <c r="W1234" s="9"/>
      <c r="X1234" s="8"/>
      <c r="Y1234" s="9"/>
      <c r="Z1234" s="8"/>
    </row>
    <row r="1235" spans="22:26" x14ac:dyDescent="0.2">
      <c r="V1235" s="9"/>
      <c r="W1235" s="9"/>
      <c r="X1235" s="8"/>
      <c r="Y1235" s="9"/>
      <c r="Z1235" s="8"/>
    </row>
    <row r="1236" spans="22:26" x14ac:dyDescent="0.2">
      <c r="V1236" s="9"/>
      <c r="W1236" s="9"/>
      <c r="X1236" s="8"/>
      <c r="Y1236" s="9"/>
      <c r="Z1236" s="8"/>
    </row>
    <row r="1237" spans="22:26" x14ac:dyDescent="0.2">
      <c r="V1237" s="9"/>
      <c r="W1237" s="9"/>
      <c r="X1237" s="8"/>
      <c r="Y1237" s="9"/>
      <c r="Z1237" s="8"/>
    </row>
    <row r="1238" spans="22:26" x14ac:dyDescent="0.2">
      <c r="V1238" s="9"/>
      <c r="W1238" s="9"/>
      <c r="X1238" s="8"/>
      <c r="Y1238" s="9"/>
      <c r="Z1238" s="8"/>
    </row>
    <row r="1239" spans="22:26" x14ac:dyDescent="0.2">
      <c r="V1239" s="9"/>
      <c r="W1239" s="9"/>
      <c r="X1239" s="8"/>
      <c r="Y1239" s="9"/>
      <c r="Z1239" s="8"/>
    </row>
    <row r="1240" spans="22:26" x14ac:dyDescent="0.2">
      <c r="V1240" s="9"/>
      <c r="W1240" s="9"/>
      <c r="X1240" s="8"/>
      <c r="Y1240" s="9"/>
      <c r="Z1240" s="8"/>
    </row>
    <row r="1241" spans="22:26" x14ac:dyDescent="0.2">
      <c r="V1241" s="9"/>
      <c r="W1241" s="9"/>
      <c r="X1241" s="8"/>
      <c r="Y1241" s="9"/>
      <c r="Z1241" s="8"/>
    </row>
    <row r="1242" spans="22:26" x14ac:dyDescent="0.2">
      <c r="V1242" s="9"/>
      <c r="W1242" s="9"/>
      <c r="X1242" s="8"/>
      <c r="Y1242" s="9"/>
      <c r="Z1242" s="8"/>
    </row>
    <row r="1243" spans="22:26" x14ac:dyDescent="0.2">
      <c r="V1243" s="9"/>
      <c r="W1243" s="9"/>
      <c r="X1243" s="8"/>
      <c r="Y1243" s="9"/>
      <c r="Z1243" s="8"/>
    </row>
    <row r="1244" spans="22:26" x14ac:dyDescent="0.2">
      <c r="V1244" s="9"/>
      <c r="W1244" s="9"/>
      <c r="X1244" s="8"/>
      <c r="Y1244" s="9"/>
      <c r="Z1244" s="8"/>
    </row>
    <row r="1245" spans="22:26" x14ac:dyDescent="0.2">
      <c r="V1245" s="9"/>
      <c r="W1245" s="9"/>
      <c r="X1245" s="8"/>
      <c r="Y1245" s="9"/>
      <c r="Z1245" s="8"/>
    </row>
    <row r="1246" spans="22:26" x14ac:dyDescent="0.2">
      <c r="V1246" s="9"/>
      <c r="W1246" s="9"/>
      <c r="X1246" s="8"/>
      <c r="Y1246" s="9"/>
      <c r="Z1246" s="8"/>
    </row>
    <row r="1247" spans="22:26" x14ac:dyDescent="0.2">
      <c r="V1247" s="9"/>
      <c r="W1247" s="9"/>
      <c r="X1247" s="8"/>
      <c r="Y1247" s="9"/>
      <c r="Z1247" s="8"/>
    </row>
    <row r="1248" spans="22:26" x14ac:dyDescent="0.2">
      <c r="V1248" s="9"/>
      <c r="W1248" s="9"/>
      <c r="X1248" s="8"/>
      <c r="Y1248" s="9"/>
      <c r="Z1248" s="8"/>
    </row>
    <row r="1249" spans="22:26" x14ac:dyDescent="0.2">
      <c r="V1249" s="9"/>
      <c r="W1249" s="9"/>
      <c r="X1249" s="8"/>
      <c r="Y1249" s="9"/>
      <c r="Z1249" s="8"/>
    </row>
    <row r="1250" spans="22:26" x14ac:dyDescent="0.2">
      <c r="V1250" s="9"/>
      <c r="W1250" s="9"/>
      <c r="X1250" s="8"/>
      <c r="Y1250" s="9"/>
      <c r="Z1250" s="8"/>
    </row>
    <row r="1251" spans="22:26" x14ac:dyDescent="0.2">
      <c r="V1251" s="9"/>
      <c r="W1251" s="9"/>
      <c r="X1251" s="8"/>
      <c r="Y1251" s="9"/>
      <c r="Z1251" s="8"/>
    </row>
    <row r="1252" spans="22:26" x14ac:dyDescent="0.2">
      <c r="V1252" s="9"/>
      <c r="W1252" s="9"/>
      <c r="X1252" s="8"/>
      <c r="Y1252" s="9"/>
      <c r="Z1252" s="8"/>
    </row>
    <row r="1253" spans="22:26" x14ac:dyDescent="0.2">
      <c r="V1253" s="9"/>
      <c r="W1253" s="9"/>
      <c r="X1253" s="8"/>
      <c r="Y1253" s="9"/>
      <c r="Z1253" s="8"/>
    </row>
    <row r="1254" spans="22:26" x14ac:dyDescent="0.2">
      <c r="V1254" s="9"/>
      <c r="W1254" s="9"/>
      <c r="X1254" s="8"/>
      <c r="Y1254" s="9"/>
      <c r="Z1254" s="8"/>
    </row>
    <row r="1255" spans="22:26" x14ac:dyDescent="0.2">
      <c r="V1255" s="9"/>
      <c r="W1255" s="9"/>
      <c r="X1255" s="8"/>
      <c r="Y1255" s="9"/>
      <c r="Z1255" s="8"/>
    </row>
    <row r="1256" spans="22:26" x14ac:dyDescent="0.2">
      <c r="V1256" s="9"/>
      <c r="W1256" s="9"/>
      <c r="X1256" s="8"/>
      <c r="Y1256" s="9"/>
      <c r="Z1256" s="8"/>
    </row>
    <row r="1257" spans="22:26" x14ac:dyDescent="0.2">
      <c r="V1257" s="9"/>
      <c r="W1257" s="9"/>
      <c r="X1257" s="8"/>
      <c r="Y1257" s="9"/>
      <c r="Z1257" s="8"/>
    </row>
    <row r="1258" spans="22:26" x14ac:dyDescent="0.2">
      <c r="V1258" s="9"/>
      <c r="W1258" s="9"/>
      <c r="X1258" s="8"/>
      <c r="Y1258" s="9"/>
      <c r="Z1258" s="8"/>
    </row>
    <row r="1259" spans="22:26" x14ac:dyDescent="0.2">
      <c r="V1259" s="9"/>
      <c r="W1259" s="9"/>
      <c r="X1259" s="8"/>
      <c r="Y1259" s="9"/>
      <c r="Z1259" s="8"/>
    </row>
    <row r="1260" spans="22:26" x14ac:dyDescent="0.2">
      <c r="V1260" s="9"/>
      <c r="W1260" s="9"/>
      <c r="X1260" s="8"/>
      <c r="Y1260" s="9"/>
      <c r="Z1260" s="8"/>
    </row>
    <row r="1261" spans="22:26" x14ac:dyDescent="0.2">
      <c r="V1261" s="9"/>
      <c r="W1261" s="9"/>
      <c r="X1261" s="8"/>
      <c r="Y1261" s="9"/>
      <c r="Z1261" s="8"/>
    </row>
    <row r="1262" spans="22:26" x14ac:dyDescent="0.2">
      <c r="V1262" s="9"/>
      <c r="W1262" s="9"/>
      <c r="X1262" s="8"/>
      <c r="Y1262" s="9"/>
      <c r="Z1262" s="8"/>
    </row>
    <row r="1263" spans="22:26" x14ac:dyDescent="0.2">
      <c r="V1263" s="9"/>
      <c r="W1263" s="9"/>
      <c r="X1263" s="8"/>
      <c r="Y1263" s="9"/>
      <c r="Z1263" s="8"/>
    </row>
    <row r="1264" spans="22:26" x14ac:dyDescent="0.2">
      <c r="V1264" s="9"/>
      <c r="W1264" s="9"/>
      <c r="X1264" s="8"/>
      <c r="Y1264" s="9"/>
      <c r="Z1264" s="8"/>
    </row>
    <row r="1265" spans="22:26" x14ac:dyDescent="0.2">
      <c r="V1265" s="9"/>
      <c r="W1265" s="9"/>
      <c r="X1265" s="8"/>
      <c r="Y1265" s="9"/>
      <c r="Z1265" s="8"/>
    </row>
    <row r="1266" spans="22:26" x14ac:dyDescent="0.2">
      <c r="V1266" s="9"/>
      <c r="W1266" s="9"/>
      <c r="X1266" s="8"/>
      <c r="Y1266" s="9"/>
      <c r="Z1266" s="8"/>
    </row>
    <row r="1267" spans="22:26" x14ac:dyDescent="0.2">
      <c r="V1267" s="9"/>
      <c r="W1267" s="9"/>
      <c r="X1267" s="8"/>
      <c r="Y1267" s="9"/>
      <c r="Z1267" s="8"/>
    </row>
    <row r="1268" spans="22:26" x14ac:dyDescent="0.2">
      <c r="V1268" s="9"/>
      <c r="W1268" s="9"/>
      <c r="X1268" s="8"/>
      <c r="Y1268" s="9"/>
      <c r="Z1268" s="8"/>
    </row>
    <row r="1269" spans="22:26" x14ac:dyDescent="0.2">
      <c r="V1269" s="9"/>
      <c r="W1269" s="9"/>
      <c r="X1269" s="8"/>
      <c r="Y1269" s="9"/>
      <c r="Z1269" s="8"/>
    </row>
    <row r="1270" spans="22:26" x14ac:dyDescent="0.2">
      <c r="V1270" s="9"/>
      <c r="W1270" s="9"/>
      <c r="X1270" s="8"/>
      <c r="Y1270" s="9"/>
      <c r="Z1270" s="8"/>
    </row>
    <row r="1271" spans="22:26" x14ac:dyDescent="0.2">
      <c r="V1271" s="9"/>
      <c r="W1271" s="9"/>
      <c r="X1271" s="8"/>
      <c r="Y1271" s="9"/>
      <c r="Z1271" s="8"/>
    </row>
    <row r="1272" spans="22:26" x14ac:dyDescent="0.2">
      <c r="V1272" s="9"/>
      <c r="W1272" s="9"/>
      <c r="X1272" s="8"/>
      <c r="Y1272" s="9"/>
      <c r="Z1272" s="8"/>
    </row>
    <row r="1273" spans="22:26" x14ac:dyDescent="0.2">
      <c r="V1273" s="9"/>
      <c r="W1273" s="9"/>
      <c r="X1273" s="8"/>
      <c r="Y1273" s="9"/>
      <c r="Z1273" s="8"/>
    </row>
    <row r="1274" spans="22:26" x14ac:dyDescent="0.2">
      <c r="V1274" s="9"/>
      <c r="W1274" s="9"/>
      <c r="X1274" s="8"/>
      <c r="Y1274" s="9"/>
      <c r="Z1274" s="8"/>
    </row>
    <row r="1275" spans="22:26" x14ac:dyDescent="0.2">
      <c r="V1275" s="9"/>
      <c r="W1275" s="9"/>
      <c r="X1275" s="8"/>
      <c r="Y1275" s="9"/>
      <c r="Z1275" s="8"/>
    </row>
    <row r="1276" spans="22:26" x14ac:dyDescent="0.2">
      <c r="V1276" s="9"/>
      <c r="W1276" s="9"/>
      <c r="X1276" s="8"/>
      <c r="Y1276" s="9"/>
      <c r="Z1276" s="8"/>
    </row>
    <row r="1277" spans="22:26" x14ac:dyDescent="0.2">
      <c r="V1277" s="9"/>
      <c r="W1277" s="9"/>
      <c r="X1277" s="8"/>
      <c r="Y1277" s="9"/>
      <c r="Z1277" s="8"/>
    </row>
    <row r="1278" spans="22:26" x14ac:dyDescent="0.2">
      <c r="V1278" s="9"/>
      <c r="W1278" s="9"/>
      <c r="X1278" s="8"/>
      <c r="Y1278" s="9"/>
      <c r="Z1278" s="8"/>
    </row>
    <row r="1279" spans="22:26" x14ac:dyDescent="0.2">
      <c r="V1279" s="9"/>
      <c r="W1279" s="9"/>
      <c r="X1279" s="8"/>
      <c r="Y1279" s="9"/>
      <c r="Z1279" s="8"/>
    </row>
    <row r="1280" spans="22:26" x14ac:dyDescent="0.2">
      <c r="V1280" s="9"/>
      <c r="W1280" s="9"/>
      <c r="X1280" s="8"/>
      <c r="Y1280" s="9"/>
      <c r="Z1280" s="8"/>
    </row>
    <row r="1281" spans="22:26" x14ac:dyDescent="0.2">
      <c r="V1281" s="9"/>
      <c r="W1281" s="9"/>
      <c r="X1281" s="8"/>
      <c r="Y1281" s="9"/>
      <c r="Z1281" s="8"/>
    </row>
    <row r="1282" spans="22:26" x14ac:dyDescent="0.2">
      <c r="V1282" s="9"/>
      <c r="W1282" s="9"/>
      <c r="X1282" s="8"/>
      <c r="Y1282" s="9"/>
      <c r="Z1282" s="8"/>
    </row>
    <row r="1283" spans="22:26" x14ac:dyDescent="0.2">
      <c r="V1283" s="9"/>
      <c r="W1283" s="9"/>
      <c r="X1283" s="8"/>
      <c r="Y1283" s="9"/>
      <c r="Z1283" s="8"/>
    </row>
    <row r="1284" spans="22:26" x14ac:dyDescent="0.2">
      <c r="V1284" s="9"/>
      <c r="W1284" s="9"/>
      <c r="X1284" s="8"/>
      <c r="Y1284" s="9"/>
      <c r="Z1284" s="8"/>
    </row>
    <row r="1285" spans="22:26" x14ac:dyDescent="0.2">
      <c r="V1285" s="9"/>
      <c r="W1285" s="9"/>
      <c r="X1285" s="8"/>
      <c r="Y1285" s="9"/>
      <c r="Z1285" s="8"/>
    </row>
    <row r="1286" spans="22:26" x14ac:dyDescent="0.2">
      <c r="V1286" s="9"/>
      <c r="W1286" s="9"/>
      <c r="X1286" s="8"/>
      <c r="Y1286" s="9"/>
      <c r="Z1286" s="8"/>
    </row>
    <row r="1287" spans="22:26" x14ac:dyDescent="0.2">
      <c r="V1287" s="9"/>
      <c r="W1287" s="9"/>
      <c r="X1287" s="8"/>
      <c r="Y1287" s="9"/>
      <c r="Z1287" s="8"/>
    </row>
    <row r="1288" spans="22:26" x14ac:dyDescent="0.2">
      <c r="V1288" s="9"/>
      <c r="W1288" s="9"/>
      <c r="X1288" s="8"/>
      <c r="Y1288" s="9"/>
      <c r="Z1288" s="8"/>
    </row>
    <row r="1289" spans="22:26" x14ac:dyDescent="0.2">
      <c r="V1289" s="9"/>
      <c r="W1289" s="9"/>
      <c r="X1289" s="8"/>
      <c r="Y1289" s="9"/>
      <c r="Z1289" s="8"/>
    </row>
    <row r="1290" spans="22:26" x14ac:dyDescent="0.2">
      <c r="V1290" s="9"/>
      <c r="W1290" s="9"/>
      <c r="X1290" s="8"/>
      <c r="Y1290" s="9"/>
      <c r="Z1290" s="8"/>
    </row>
    <row r="1291" spans="22:26" x14ac:dyDescent="0.2">
      <c r="V1291" s="9"/>
      <c r="W1291" s="9"/>
      <c r="X1291" s="8"/>
      <c r="Y1291" s="9"/>
      <c r="Z1291" s="8"/>
    </row>
    <row r="1292" spans="22:26" x14ac:dyDescent="0.2">
      <c r="V1292" s="9"/>
      <c r="W1292" s="9"/>
      <c r="X1292" s="8"/>
      <c r="Y1292" s="9"/>
      <c r="Z1292" s="8"/>
    </row>
    <row r="1293" spans="22:26" x14ac:dyDescent="0.2">
      <c r="V1293" s="9"/>
      <c r="W1293" s="9"/>
      <c r="X1293" s="8"/>
      <c r="Y1293" s="9"/>
      <c r="Z1293" s="8"/>
    </row>
    <row r="1294" spans="22:26" x14ac:dyDescent="0.2">
      <c r="V1294" s="9"/>
      <c r="W1294" s="9"/>
      <c r="X1294" s="8"/>
      <c r="Y1294" s="9"/>
      <c r="Z1294" s="8"/>
    </row>
    <row r="1295" spans="22:26" x14ac:dyDescent="0.2">
      <c r="V1295" s="9"/>
      <c r="W1295" s="9"/>
      <c r="X1295" s="8"/>
      <c r="Y1295" s="9"/>
      <c r="Z1295" s="8"/>
    </row>
    <row r="1296" spans="22:26" x14ac:dyDescent="0.2">
      <c r="V1296" s="9"/>
      <c r="W1296" s="9"/>
      <c r="X1296" s="8"/>
      <c r="Y1296" s="9"/>
      <c r="Z1296" s="8"/>
    </row>
    <row r="1297" spans="22:26" x14ac:dyDescent="0.2">
      <c r="V1297" s="9"/>
      <c r="W1297" s="9"/>
      <c r="X1297" s="8"/>
      <c r="Y1297" s="9"/>
      <c r="Z1297" s="8"/>
    </row>
    <row r="1298" spans="22:26" x14ac:dyDescent="0.2">
      <c r="V1298" s="9"/>
      <c r="W1298" s="9"/>
      <c r="X1298" s="8"/>
      <c r="Y1298" s="9"/>
      <c r="Z1298" s="8"/>
    </row>
    <row r="1299" spans="22:26" x14ac:dyDescent="0.2">
      <c r="V1299" s="9"/>
      <c r="W1299" s="9"/>
      <c r="X1299" s="8"/>
      <c r="Y1299" s="9"/>
      <c r="Z1299" s="8"/>
    </row>
    <row r="1300" spans="22:26" x14ac:dyDescent="0.2">
      <c r="V1300" s="9"/>
      <c r="W1300" s="9"/>
      <c r="X1300" s="8"/>
      <c r="Y1300" s="9"/>
      <c r="Z1300" s="8"/>
    </row>
    <row r="1301" spans="22:26" x14ac:dyDescent="0.2">
      <c r="V1301" s="9"/>
      <c r="W1301" s="9"/>
      <c r="X1301" s="8"/>
      <c r="Y1301" s="9"/>
      <c r="Z1301" s="8"/>
    </row>
    <row r="1302" spans="22:26" x14ac:dyDescent="0.2">
      <c r="V1302" s="9"/>
      <c r="W1302" s="9"/>
      <c r="X1302" s="8"/>
      <c r="Y1302" s="9"/>
      <c r="Z1302" s="8"/>
    </row>
    <row r="1303" spans="22:26" x14ac:dyDescent="0.2">
      <c r="V1303" s="9"/>
      <c r="W1303" s="9"/>
      <c r="X1303" s="8"/>
      <c r="Y1303" s="9"/>
      <c r="Z1303" s="8"/>
    </row>
    <row r="1304" spans="22:26" x14ac:dyDescent="0.2">
      <c r="V1304" s="9"/>
      <c r="W1304" s="9"/>
      <c r="X1304" s="8"/>
      <c r="Y1304" s="9"/>
      <c r="Z1304" s="8"/>
    </row>
    <row r="1305" spans="22:26" x14ac:dyDescent="0.2">
      <c r="V1305" s="9"/>
      <c r="W1305" s="9"/>
      <c r="X1305" s="8"/>
      <c r="Y1305" s="9"/>
      <c r="Z1305" s="8"/>
    </row>
    <row r="1306" spans="22:26" x14ac:dyDescent="0.2">
      <c r="V1306" s="9"/>
      <c r="W1306" s="9"/>
      <c r="X1306" s="8"/>
      <c r="Y1306" s="9"/>
      <c r="Z1306" s="8"/>
    </row>
    <row r="1307" spans="22:26" x14ac:dyDescent="0.2">
      <c r="V1307" s="9"/>
      <c r="W1307" s="9"/>
      <c r="X1307" s="8"/>
      <c r="Y1307" s="9"/>
      <c r="Z1307" s="8"/>
    </row>
    <row r="1308" spans="22:26" x14ac:dyDescent="0.2">
      <c r="V1308" s="9"/>
      <c r="W1308" s="9"/>
      <c r="X1308" s="8"/>
      <c r="Y1308" s="9"/>
      <c r="Z1308" s="8"/>
    </row>
    <row r="1309" spans="22:26" x14ac:dyDescent="0.2">
      <c r="V1309" s="9"/>
      <c r="W1309" s="9"/>
      <c r="X1309" s="8"/>
      <c r="Y1309" s="9"/>
      <c r="Z1309" s="8"/>
    </row>
    <row r="1310" spans="22:26" x14ac:dyDescent="0.2">
      <c r="V1310" s="9"/>
      <c r="W1310" s="9"/>
      <c r="X1310" s="8"/>
      <c r="Y1310" s="9"/>
      <c r="Z1310" s="8"/>
    </row>
    <row r="1311" spans="22:26" x14ac:dyDescent="0.2">
      <c r="V1311" s="9"/>
      <c r="W1311" s="9"/>
      <c r="X1311" s="8"/>
      <c r="Y1311" s="9"/>
      <c r="Z1311" s="8"/>
    </row>
    <row r="1312" spans="22:26" x14ac:dyDescent="0.2">
      <c r="V1312" s="9"/>
      <c r="W1312" s="9"/>
      <c r="X1312" s="8"/>
      <c r="Y1312" s="9"/>
      <c r="Z1312" s="8"/>
    </row>
    <row r="1313" spans="22:26" x14ac:dyDescent="0.2">
      <c r="V1313" s="9"/>
      <c r="W1313" s="9"/>
      <c r="X1313" s="8"/>
      <c r="Y1313" s="9"/>
      <c r="Z1313" s="8"/>
    </row>
    <row r="1314" spans="22:26" x14ac:dyDescent="0.2">
      <c r="V1314" s="9"/>
      <c r="W1314" s="9"/>
      <c r="X1314" s="8"/>
      <c r="Y1314" s="9"/>
      <c r="Z1314" s="8"/>
    </row>
    <row r="1315" spans="22:26" x14ac:dyDescent="0.2">
      <c r="V1315" s="9"/>
      <c r="W1315" s="9"/>
      <c r="X1315" s="8"/>
      <c r="Y1315" s="9"/>
      <c r="Z1315" s="8"/>
    </row>
    <row r="1316" spans="22:26" x14ac:dyDescent="0.2">
      <c r="V1316" s="9"/>
      <c r="W1316" s="9"/>
      <c r="X1316" s="8"/>
      <c r="Y1316" s="9"/>
      <c r="Z1316" s="8"/>
    </row>
    <row r="1317" spans="22:26" x14ac:dyDescent="0.2">
      <c r="V1317" s="9"/>
      <c r="W1317" s="9"/>
      <c r="X1317" s="8"/>
      <c r="Y1317" s="9"/>
      <c r="Z1317" s="8"/>
    </row>
    <row r="1318" spans="22:26" x14ac:dyDescent="0.2">
      <c r="V1318" s="9"/>
      <c r="W1318" s="9"/>
      <c r="X1318" s="8"/>
      <c r="Y1318" s="9"/>
      <c r="Z1318" s="8"/>
    </row>
    <row r="1319" spans="22:26" x14ac:dyDescent="0.2">
      <c r="V1319" s="9"/>
      <c r="W1319" s="9"/>
      <c r="X1319" s="8"/>
      <c r="Y1319" s="9"/>
      <c r="Z1319" s="8"/>
    </row>
    <row r="1320" spans="22:26" x14ac:dyDescent="0.2">
      <c r="V1320" s="9"/>
      <c r="W1320" s="9"/>
      <c r="X1320" s="8"/>
      <c r="Y1320" s="9"/>
      <c r="Z1320" s="8"/>
    </row>
    <row r="1321" spans="22:26" x14ac:dyDescent="0.2">
      <c r="V1321" s="9"/>
      <c r="W1321" s="9"/>
      <c r="X1321" s="8"/>
      <c r="Y1321" s="9"/>
      <c r="Z1321" s="8"/>
    </row>
    <row r="1322" spans="22:26" x14ac:dyDescent="0.2">
      <c r="V1322" s="9"/>
      <c r="W1322" s="9"/>
      <c r="X1322" s="8"/>
      <c r="Y1322" s="9"/>
      <c r="Z1322" s="8"/>
    </row>
    <row r="1323" spans="22:26" x14ac:dyDescent="0.2">
      <c r="V1323" s="9"/>
      <c r="W1323" s="9"/>
      <c r="X1323" s="8"/>
      <c r="Y1323" s="9"/>
      <c r="Z1323" s="8"/>
    </row>
    <row r="1324" spans="22:26" x14ac:dyDescent="0.2">
      <c r="V1324" s="9"/>
      <c r="W1324" s="9"/>
      <c r="X1324" s="8"/>
      <c r="Y1324" s="9"/>
      <c r="Z1324" s="8"/>
    </row>
    <row r="1325" spans="22:26" x14ac:dyDescent="0.2">
      <c r="V1325" s="9"/>
      <c r="W1325" s="9"/>
      <c r="X1325" s="8"/>
      <c r="Y1325" s="9"/>
      <c r="Z1325" s="8"/>
    </row>
    <row r="1326" spans="22:26" x14ac:dyDescent="0.2">
      <c r="V1326" s="9"/>
      <c r="W1326" s="9"/>
      <c r="X1326" s="8"/>
      <c r="Y1326" s="9"/>
      <c r="Z1326" s="8"/>
    </row>
    <row r="1327" spans="22:26" x14ac:dyDescent="0.2">
      <c r="V1327" s="9"/>
      <c r="W1327" s="9"/>
      <c r="X1327" s="8"/>
      <c r="Y1327" s="9"/>
      <c r="Z1327" s="8"/>
    </row>
    <row r="1328" spans="22:26" x14ac:dyDescent="0.2">
      <c r="V1328" s="9"/>
      <c r="W1328" s="9"/>
      <c r="X1328" s="8"/>
      <c r="Y1328" s="9"/>
      <c r="Z1328" s="8"/>
    </row>
    <row r="1329" spans="22:26" x14ac:dyDescent="0.2">
      <c r="V1329" s="9"/>
      <c r="W1329" s="9"/>
      <c r="X1329" s="8"/>
      <c r="Y1329" s="9"/>
      <c r="Z1329" s="8"/>
    </row>
    <row r="1330" spans="22:26" x14ac:dyDescent="0.2">
      <c r="V1330" s="9"/>
      <c r="W1330" s="9"/>
      <c r="X1330" s="8"/>
      <c r="Y1330" s="9"/>
      <c r="Z1330" s="8"/>
    </row>
    <row r="1331" spans="22:26" x14ac:dyDescent="0.2">
      <c r="V1331" s="9"/>
      <c r="W1331" s="9"/>
      <c r="X1331" s="8"/>
      <c r="Y1331" s="9"/>
      <c r="Z1331" s="8"/>
    </row>
    <row r="1332" spans="22:26" x14ac:dyDescent="0.2">
      <c r="V1332" s="9"/>
      <c r="W1332" s="9"/>
      <c r="X1332" s="8"/>
      <c r="Y1332" s="9"/>
      <c r="Z1332" s="8"/>
    </row>
    <row r="1333" spans="22:26" x14ac:dyDescent="0.2">
      <c r="V1333" s="9"/>
      <c r="W1333" s="9"/>
      <c r="X1333" s="8"/>
      <c r="Y1333" s="9"/>
      <c r="Z1333" s="8"/>
    </row>
    <row r="1334" spans="22:26" x14ac:dyDescent="0.2">
      <c r="V1334" s="9"/>
      <c r="W1334" s="9"/>
      <c r="X1334" s="8"/>
      <c r="Y1334" s="9"/>
      <c r="Z1334" s="8"/>
    </row>
    <row r="1335" spans="22:26" x14ac:dyDescent="0.2">
      <c r="V1335" s="9"/>
      <c r="W1335" s="9"/>
      <c r="X1335" s="8"/>
      <c r="Y1335" s="9"/>
      <c r="Z1335" s="8"/>
    </row>
    <row r="1336" spans="22:26" x14ac:dyDescent="0.2">
      <c r="V1336" s="9"/>
      <c r="W1336" s="9"/>
      <c r="X1336" s="8"/>
      <c r="Y1336" s="9"/>
      <c r="Z1336" s="8"/>
    </row>
    <row r="1337" spans="22:26" x14ac:dyDescent="0.2">
      <c r="V1337" s="9"/>
      <c r="W1337" s="9"/>
      <c r="X1337" s="8"/>
      <c r="Y1337" s="9"/>
      <c r="Z1337" s="8"/>
    </row>
    <row r="1338" spans="22:26" x14ac:dyDescent="0.2">
      <c r="V1338" s="9"/>
      <c r="W1338" s="9"/>
      <c r="X1338" s="8"/>
      <c r="Y1338" s="9"/>
      <c r="Z1338" s="8"/>
    </row>
    <row r="1339" spans="22:26" x14ac:dyDescent="0.2">
      <c r="V1339" s="9"/>
      <c r="W1339" s="9"/>
      <c r="X1339" s="8"/>
      <c r="Y1339" s="9"/>
      <c r="Z1339" s="8"/>
    </row>
    <row r="1340" spans="22:26" x14ac:dyDescent="0.2">
      <c r="V1340" s="9"/>
      <c r="W1340" s="9"/>
      <c r="X1340" s="8"/>
      <c r="Y1340" s="9"/>
      <c r="Z1340" s="8"/>
    </row>
    <row r="1341" spans="22:26" x14ac:dyDescent="0.2">
      <c r="V1341" s="9"/>
      <c r="W1341" s="9"/>
      <c r="X1341" s="8"/>
      <c r="Y1341" s="9"/>
      <c r="Z1341" s="8"/>
    </row>
    <row r="1342" spans="22:26" x14ac:dyDescent="0.2">
      <c r="V1342" s="9"/>
      <c r="W1342" s="9"/>
      <c r="X1342" s="8"/>
      <c r="Y1342" s="9"/>
      <c r="Z1342" s="8"/>
    </row>
    <row r="1343" spans="22:26" x14ac:dyDescent="0.2">
      <c r="V1343" s="9"/>
      <c r="W1343" s="9"/>
      <c r="X1343" s="8"/>
      <c r="Y1343" s="9"/>
      <c r="Z1343" s="8"/>
    </row>
    <row r="1344" spans="22:26" x14ac:dyDescent="0.2">
      <c r="V1344" s="9"/>
      <c r="W1344" s="9"/>
      <c r="X1344" s="8"/>
      <c r="Y1344" s="9"/>
      <c r="Z1344" s="8"/>
    </row>
    <row r="1345" spans="22:26" x14ac:dyDescent="0.2">
      <c r="V1345" s="9"/>
      <c r="W1345" s="9"/>
      <c r="X1345" s="8"/>
      <c r="Y1345" s="9"/>
      <c r="Z1345" s="8"/>
    </row>
    <row r="1346" spans="22:26" x14ac:dyDescent="0.2">
      <c r="V1346" s="9"/>
      <c r="W1346" s="9"/>
      <c r="X1346" s="8"/>
      <c r="Y1346" s="9"/>
      <c r="Z1346" s="8"/>
    </row>
    <row r="1347" spans="22:26" x14ac:dyDescent="0.2">
      <c r="V1347" s="9"/>
      <c r="W1347" s="9"/>
      <c r="X1347" s="8"/>
      <c r="Y1347" s="9"/>
      <c r="Z1347" s="8"/>
    </row>
    <row r="1348" spans="22:26" x14ac:dyDescent="0.2">
      <c r="V1348" s="9"/>
      <c r="W1348" s="9"/>
      <c r="X1348" s="8"/>
      <c r="Y1348" s="9"/>
      <c r="Z1348" s="8"/>
    </row>
    <row r="1349" spans="22:26" x14ac:dyDescent="0.2">
      <c r="V1349" s="9"/>
      <c r="W1349" s="9"/>
      <c r="X1349" s="8"/>
      <c r="Y1349" s="9"/>
      <c r="Z1349" s="8"/>
    </row>
    <row r="1350" spans="22:26" x14ac:dyDescent="0.2">
      <c r="V1350" s="9"/>
      <c r="W1350" s="9"/>
      <c r="X1350" s="8"/>
      <c r="Y1350" s="9"/>
      <c r="Z1350" s="8"/>
    </row>
    <row r="1351" spans="22:26" x14ac:dyDescent="0.2">
      <c r="V1351" s="9"/>
      <c r="W1351" s="9"/>
      <c r="X1351" s="8"/>
      <c r="Y1351" s="9"/>
      <c r="Z1351" s="8"/>
    </row>
    <row r="1352" spans="22:26" x14ac:dyDescent="0.2">
      <c r="V1352" s="9"/>
      <c r="W1352" s="9"/>
      <c r="X1352" s="8"/>
      <c r="Y1352" s="9"/>
      <c r="Z1352" s="8"/>
    </row>
    <row r="1353" spans="22:26" x14ac:dyDescent="0.2">
      <c r="V1353" s="9"/>
      <c r="W1353" s="9"/>
      <c r="X1353" s="8"/>
      <c r="Y1353" s="9"/>
      <c r="Z1353" s="8"/>
    </row>
    <row r="1354" spans="22:26" x14ac:dyDescent="0.2">
      <c r="V1354" s="9"/>
      <c r="W1354" s="9"/>
      <c r="X1354" s="8"/>
      <c r="Y1354" s="9"/>
      <c r="Z1354" s="8"/>
    </row>
    <row r="1355" spans="22:26" x14ac:dyDescent="0.2">
      <c r="V1355" s="9"/>
      <c r="W1355" s="9"/>
      <c r="X1355" s="8"/>
      <c r="Y1355" s="9"/>
      <c r="Z1355" s="8"/>
    </row>
    <row r="1356" spans="22:26" x14ac:dyDescent="0.2">
      <c r="V1356" s="9"/>
      <c r="W1356" s="9"/>
      <c r="X1356" s="8"/>
      <c r="Y1356" s="9"/>
      <c r="Z1356" s="8"/>
    </row>
    <row r="1357" spans="22:26" x14ac:dyDescent="0.2">
      <c r="V1357" s="9"/>
      <c r="W1357" s="9"/>
      <c r="X1357" s="8"/>
      <c r="Y1357" s="9"/>
      <c r="Z1357" s="8"/>
    </row>
    <row r="1358" spans="22:26" x14ac:dyDescent="0.2">
      <c r="V1358" s="9"/>
      <c r="W1358" s="9"/>
      <c r="X1358" s="8"/>
      <c r="Y1358" s="9"/>
      <c r="Z1358" s="8"/>
    </row>
    <row r="1359" spans="22:26" x14ac:dyDescent="0.2">
      <c r="V1359" s="9"/>
      <c r="W1359" s="9"/>
      <c r="X1359" s="8"/>
      <c r="Y1359" s="9"/>
      <c r="Z1359" s="8"/>
    </row>
    <row r="1360" spans="22:26" x14ac:dyDescent="0.2">
      <c r="V1360" s="9"/>
      <c r="W1360" s="9"/>
      <c r="X1360" s="8"/>
      <c r="Y1360" s="9"/>
      <c r="Z1360" s="8"/>
    </row>
    <row r="1361" spans="22:26" x14ac:dyDescent="0.2">
      <c r="V1361" s="9"/>
      <c r="W1361" s="9"/>
      <c r="X1361" s="8"/>
      <c r="Y1361" s="9"/>
      <c r="Z1361" s="8"/>
    </row>
    <row r="1362" spans="22:26" x14ac:dyDescent="0.2">
      <c r="V1362" s="9"/>
      <c r="W1362" s="9"/>
      <c r="X1362" s="8"/>
      <c r="Y1362" s="9"/>
      <c r="Z1362" s="8"/>
    </row>
    <row r="1363" spans="22:26" x14ac:dyDescent="0.2">
      <c r="V1363" s="9"/>
      <c r="W1363" s="9"/>
      <c r="X1363" s="8"/>
      <c r="Y1363" s="9"/>
      <c r="Z1363" s="8"/>
    </row>
    <row r="1364" spans="22:26" x14ac:dyDescent="0.2">
      <c r="V1364" s="9"/>
      <c r="W1364" s="9"/>
      <c r="X1364" s="8"/>
      <c r="Y1364" s="9"/>
      <c r="Z1364" s="8"/>
    </row>
    <row r="1365" spans="22:26" x14ac:dyDescent="0.2">
      <c r="V1365" s="9"/>
      <c r="W1365" s="9"/>
      <c r="X1365" s="8"/>
      <c r="Y1365" s="9"/>
      <c r="Z1365" s="8"/>
    </row>
    <row r="1366" spans="22:26" x14ac:dyDescent="0.2">
      <c r="V1366" s="9"/>
      <c r="W1366" s="9"/>
      <c r="X1366" s="8"/>
      <c r="Y1366" s="9"/>
      <c r="Z1366" s="8"/>
    </row>
    <row r="1367" spans="22:26" x14ac:dyDescent="0.2">
      <c r="V1367" s="9"/>
      <c r="W1367" s="9"/>
      <c r="X1367" s="8"/>
      <c r="Y1367" s="9"/>
      <c r="Z1367" s="8"/>
    </row>
    <row r="1368" spans="22:26" x14ac:dyDescent="0.2">
      <c r="V1368" s="9"/>
      <c r="W1368" s="9"/>
      <c r="X1368" s="8"/>
      <c r="Y1368" s="9"/>
      <c r="Z1368" s="8"/>
    </row>
    <row r="1369" spans="22:26" x14ac:dyDescent="0.2">
      <c r="V1369" s="9"/>
      <c r="W1369" s="9"/>
      <c r="X1369" s="8"/>
      <c r="Y1369" s="9"/>
      <c r="Z1369" s="8"/>
    </row>
    <row r="1370" spans="22:26" x14ac:dyDescent="0.2">
      <c r="V1370" s="9"/>
      <c r="W1370" s="9"/>
      <c r="X1370" s="8"/>
      <c r="Y1370" s="9"/>
      <c r="Z1370" s="8"/>
    </row>
    <row r="1371" spans="22:26" x14ac:dyDescent="0.2">
      <c r="V1371" s="9"/>
      <c r="W1371" s="9"/>
      <c r="X1371" s="8"/>
      <c r="Y1371" s="9"/>
      <c r="Z1371" s="8"/>
    </row>
    <row r="1372" spans="22:26" x14ac:dyDescent="0.2">
      <c r="V1372" s="9"/>
      <c r="W1372" s="9"/>
      <c r="X1372" s="8"/>
      <c r="Y1372" s="9"/>
      <c r="Z1372" s="8"/>
    </row>
    <row r="1373" spans="22:26" x14ac:dyDescent="0.2">
      <c r="V1373" s="9"/>
      <c r="W1373" s="9"/>
      <c r="X1373" s="8"/>
      <c r="Y1373" s="9"/>
      <c r="Z1373" s="8"/>
    </row>
    <row r="1374" spans="22:26" x14ac:dyDescent="0.2">
      <c r="V1374" s="9"/>
      <c r="W1374" s="9"/>
      <c r="X1374" s="8"/>
      <c r="Y1374" s="9"/>
      <c r="Z1374" s="8"/>
    </row>
    <row r="1375" spans="22:26" x14ac:dyDescent="0.2">
      <c r="V1375" s="9"/>
      <c r="W1375" s="9"/>
      <c r="X1375" s="8"/>
      <c r="Y1375" s="9"/>
      <c r="Z1375" s="8"/>
    </row>
    <row r="1376" spans="22:26" x14ac:dyDescent="0.2">
      <c r="V1376" s="9"/>
      <c r="W1376" s="9"/>
      <c r="X1376" s="8"/>
      <c r="Y1376" s="9"/>
      <c r="Z1376" s="8"/>
    </row>
    <row r="1377" spans="22:26" x14ac:dyDescent="0.2">
      <c r="V1377" s="9"/>
      <c r="W1377" s="9"/>
      <c r="X1377" s="8"/>
      <c r="Y1377" s="9"/>
      <c r="Z1377" s="8"/>
    </row>
    <row r="1378" spans="22:26" x14ac:dyDescent="0.2">
      <c r="V1378" s="9"/>
      <c r="W1378" s="9"/>
      <c r="X1378" s="8"/>
      <c r="Y1378" s="9"/>
      <c r="Z1378" s="8"/>
    </row>
    <row r="1379" spans="22:26" x14ac:dyDescent="0.2">
      <c r="V1379" s="9"/>
      <c r="W1379" s="9"/>
      <c r="X1379" s="8"/>
      <c r="Y1379" s="9"/>
      <c r="Z1379" s="8"/>
    </row>
    <row r="1380" spans="22:26" x14ac:dyDescent="0.2">
      <c r="V1380" s="9"/>
      <c r="W1380" s="9"/>
      <c r="X1380" s="8"/>
      <c r="Y1380" s="9"/>
      <c r="Z1380" s="8"/>
    </row>
    <row r="1381" spans="22:26" x14ac:dyDescent="0.2">
      <c r="V1381" s="9"/>
      <c r="W1381" s="9"/>
      <c r="X1381" s="8"/>
      <c r="Y1381" s="9"/>
      <c r="Z1381" s="8"/>
    </row>
    <row r="1382" spans="22:26" x14ac:dyDescent="0.2">
      <c r="V1382" s="9"/>
      <c r="W1382" s="9"/>
      <c r="X1382" s="8"/>
      <c r="Y1382" s="9"/>
      <c r="Z1382" s="8"/>
    </row>
    <row r="1383" spans="22:26" x14ac:dyDescent="0.2">
      <c r="V1383" s="9"/>
      <c r="W1383" s="9"/>
      <c r="X1383" s="8"/>
      <c r="Y1383" s="9"/>
      <c r="Z1383" s="8"/>
    </row>
    <row r="1384" spans="22:26" x14ac:dyDescent="0.2">
      <c r="V1384" s="9"/>
      <c r="W1384" s="9"/>
      <c r="X1384" s="8"/>
      <c r="Y1384" s="9"/>
      <c r="Z1384" s="8"/>
    </row>
    <row r="1385" spans="22:26" x14ac:dyDescent="0.2">
      <c r="V1385" s="9"/>
      <c r="W1385" s="9"/>
      <c r="X1385" s="8"/>
      <c r="Y1385" s="9"/>
      <c r="Z1385" s="8"/>
    </row>
    <row r="1386" spans="22:26" x14ac:dyDescent="0.2">
      <c r="V1386" s="9"/>
      <c r="W1386" s="9"/>
      <c r="X1386" s="8"/>
      <c r="Y1386" s="9"/>
      <c r="Z1386" s="8"/>
    </row>
    <row r="1387" spans="22:26" x14ac:dyDescent="0.2">
      <c r="V1387" s="9"/>
      <c r="W1387" s="9"/>
      <c r="X1387" s="8"/>
      <c r="Y1387" s="9"/>
      <c r="Z1387" s="8"/>
    </row>
    <row r="1388" spans="22:26" x14ac:dyDescent="0.2">
      <c r="V1388" s="9"/>
      <c r="W1388" s="9"/>
      <c r="X1388" s="8"/>
      <c r="Y1388" s="9"/>
      <c r="Z1388" s="8"/>
    </row>
    <row r="1389" spans="22:26" x14ac:dyDescent="0.2">
      <c r="V1389" s="9"/>
      <c r="W1389" s="9"/>
      <c r="X1389" s="8"/>
      <c r="Y1389" s="9"/>
      <c r="Z1389" s="8"/>
    </row>
    <row r="1390" spans="22:26" x14ac:dyDescent="0.2">
      <c r="V1390" s="9"/>
      <c r="W1390" s="9"/>
      <c r="X1390" s="8"/>
      <c r="Y1390" s="9"/>
      <c r="Z1390" s="8"/>
    </row>
    <row r="1391" spans="22:26" x14ac:dyDescent="0.2">
      <c r="V1391" s="9"/>
      <c r="W1391" s="9"/>
      <c r="X1391" s="8"/>
      <c r="Y1391" s="9"/>
      <c r="Z1391" s="8"/>
    </row>
    <row r="1392" spans="22:26" x14ac:dyDescent="0.2">
      <c r="V1392" s="9"/>
      <c r="W1392" s="9"/>
      <c r="X1392" s="8"/>
      <c r="Y1392" s="9"/>
      <c r="Z1392" s="8"/>
    </row>
    <row r="1393" spans="22:26" x14ac:dyDescent="0.2">
      <c r="V1393" s="9"/>
      <c r="W1393" s="9"/>
      <c r="X1393" s="8"/>
      <c r="Y1393" s="9"/>
      <c r="Z1393" s="8"/>
    </row>
    <row r="1394" spans="22:26" x14ac:dyDescent="0.2">
      <c r="V1394" s="9"/>
      <c r="W1394" s="9"/>
      <c r="X1394" s="8"/>
      <c r="Y1394" s="9"/>
      <c r="Z1394" s="8"/>
    </row>
    <row r="1395" spans="22:26" x14ac:dyDescent="0.2">
      <c r="V1395" s="9"/>
      <c r="W1395" s="9"/>
      <c r="X1395" s="8"/>
      <c r="Y1395" s="9"/>
      <c r="Z1395" s="8"/>
    </row>
    <row r="1396" spans="22:26" x14ac:dyDescent="0.2">
      <c r="V1396" s="9"/>
      <c r="W1396" s="9"/>
      <c r="X1396" s="8"/>
      <c r="Y1396" s="9"/>
      <c r="Z1396" s="8"/>
    </row>
    <row r="1397" spans="22:26" x14ac:dyDescent="0.2">
      <c r="V1397" s="9"/>
      <c r="W1397" s="9"/>
      <c r="X1397" s="8"/>
      <c r="Y1397" s="9"/>
      <c r="Z1397" s="8"/>
    </row>
    <row r="1398" spans="22:26" x14ac:dyDescent="0.2">
      <c r="V1398" s="9"/>
      <c r="W1398" s="9"/>
      <c r="X1398" s="8"/>
      <c r="Y1398" s="9"/>
      <c r="Z1398" s="8"/>
    </row>
    <row r="1399" spans="22:26" x14ac:dyDescent="0.2">
      <c r="V1399" s="9"/>
      <c r="W1399" s="9"/>
      <c r="X1399" s="8"/>
      <c r="Y1399" s="9"/>
      <c r="Z1399" s="8"/>
    </row>
    <row r="1400" spans="22:26" x14ac:dyDescent="0.2">
      <c r="V1400" s="9"/>
      <c r="W1400" s="9"/>
      <c r="X1400" s="8"/>
      <c r="Y1400" s="9"/>
      <c r="Z1400" s="8"/>
    </row>
    <row r="1401" spans="22:26" x14ac:dyDescent="0.2">
      <c r="V1401" s="9"/>
      <c r="W1401" s="9"/>
      <c r="X1401" s="8"/>
      <c r="Y1401" s="9"/>
      <c r="Z1401" s="8"/>
    </row>
    <row r="1402" spans="22:26" x14ac:dyDescent="0.2">
      <c r="V1402" s="9"/>
      <c r="W1402" s="9"/>
      <c r="X1402" s="8"/>
      <c r="Y1402" s="9"/>
      <c r="Z1402" s="8"/>
    </row>
    <row r="1403" spans="22:26" x14ac:dyDescent="0.2">
      <c r="V1403" s="9"/>
      <c r="W1403" s="9"/>
      <c r="X1403" s="8"/>
      <c r="Y1403" s="9"/>
      <c r="Z1403" s="8"/>
    </row>
    <row r="1404" spans="22:26" x14ac:dyDescent="0.2">
      <c r="V1404" s="9"/>
      <c r="W1404" s="9"/>
      <c r="X1404" s="8"/>
      <c r="Y1404" s="9"/>
      <c r="Z1404" s="8"/>
    </row>
    <row r="1405" spans="22:26" x14ac:dyDescent="0.2">
      <c r="V1405" s="9"/>
      <c r="W1405" s="9"/>
      <c r="X1405" s="8"/>
      <c r="Y1405" s="9"/>
      <c r="Z1405" s="8"/>
    </row>
    <row r="1406" spans="22:26" x14ac:dyDescent="0.2">
      <c r="V1406" s="9"/>
      <c r="W1406" s="9"/>
      <c r="X1406" s="8"/>
      <c r="Y1406" s="9"/>
      <c r="Z1406" s="8"/>
    </row>
    <row r="1407" spans="22:26" x14ac:dyDescent="0.2">
      <c r="V1407" s="9"/>
      <c r="W1407" s="9"/>
      <c r="X1407" s="8"/>
      <c r="Y1407" s="9"/>
      <c r="Z1407" s="8"/>
    </row>
    <row r="1408" spans="22:26" x14ac:dyDescent="0.2">
      <c r="V1408" s="9"/>
      <c r="W1408" s="9"/>
      <c r="X1408" s="8"/>
      <c r="Y1408" s="9"/>
      <c r="Z1408" s="8"/>
    </row>
    <row r="1409" spans="22:26" x14ac:dyDescent="0.2">
      <c r="V1409" s="9"/>
      <c r="W1409" s="9"/>
      <c r="X1409" s="8"/>
      <c r="Y1409" s="9"/>
      <c r="Z1409" s="8"/>
    </row>
    <row r="1410" spans="22:26" x14ac:dyDescent="0.2">
      <c r="V1410" s="9"/>
      <c r="W1410" s="9"/>
      <c r="X1410" s="8"/>
      <c r="Y1410" s="9"/>
      <c r="Z1410" s="8"/>
    </row>
    <row r="1411" spans="22:26" x14ac:dyDescent="0.2">
      <c r="V1411" s="9"/>
      <c r="W1411" s="9"/>
      <c r="X1411" s="8"/>
      <c r="Y1411" s="9"/>
      <c r="Z1411" s="8"/>
    </row>
    <row r="1412" spans="22:26" x14ac:dyDescent="0.2">
      <c r="V1412" s="9"/>
      <c r="W1412" s="9"/>
      <c r="X1412" s="8"/>
      <c r="Y1412" s="9"/>
      <c r="Z1412" s="8"/>
    </row>
    <row r="1413" spans="22:26" x14ac:dyDescent="0.2">
      <c r="V1413" s="9"/>
      <c r="W1413" s="9"/>
      <c r="X1413" s="8"/>
      <c r="Y1413" s="9"/>
      <c r="Z1413" s="8"/>
    </row>
    <row r="1414" spans="22:26" x14ac:dyDescent="0.2">
      <c r="V1414" s="9"/>
      <c r="W1414" s="9"/>
      <c r="X1414" s="8"/>
      <c r="Y1414" s="9"/>
      <c r="Z1414" s="8"/>
    </row>
    <row r="1415" spans="22:26" x14ac:dyDescent="0.2">
      <c r="V1415" s="9"/>
      <c r="W1415" s="9"/>
      <c r="X1415" s="8"/>
      <c r="Y1415" s="9"/>
      <c r="Z1415" s="8"/>
    </row>
    <row r="1416" spans="22:26" x14ac:dyDescent="0.2">
      <c r="V1416" s="9"/>
      <c r="W1416" s="9"/>
      <c r="X1416" s="8"/>
      <c r="Y1416" s="9"/>
      <c r="Z1416" s="8"/>
    </row>
    <row r="1417" spans="22:26" x14ac:dyDescent="0.2">
      <c r="V1417" s="9"/>
      <c r="W1417" s="9"/>
      <c r="X1417" s="8"/>
      <c r="Y1417" s="9"/>
      <c r="Z1417" s="8"/>
    </row>
    <row r="1418" spans="22:26" x14ac:dyDescent="0.2">
      <c r="V1418" s="9"/>
      <c r="W1418" s="9"/>
      <c r="X1418" s="8"/>
      <c r="Y1418" s="9"/>
      <c r="Z1418" s="8"/>
    </row>
    <row r="1419" spans="22:26" x14ac:dyDescent="0.2">
      <c r="V1419" s="9"/>
      <c r="W1419" s="9"/>
      <c r="X1419" s="8"/>
      <c r="Y1419" s="9"/>
      <c r="Z1419" s="8"/>
    </row>
    <row r="1420" spans="22:26" x14ac:dyDescent="0.2">
      <c r="V1420" s="9"/>
      <c r="W1420" s="9"/>
      <c r="X1420" s="8"/>
      <c r="Y1420" s="9"/>
      <c r="Z1420" s="8"/>
    </row>
    <row r="1421" spans="22:26" x14ac:dyDescent="0.2">
      <c r="V1421" s="9"/>
      <c r="W1421" s="9"/>
      <c r="X1421" s="8"/>
      <c r="Y1421" s="9"/>
      <c r="Z1421" s="8"/>
    </row>
    <row r="1422" spans="22:26" x14ac:dyDescent="0.2">
      <c r="V1422" s="9"/>
      <c r="W1422" s="9"/>
      <c r="X1422" s="8"/>
      <c r="Y1422" s="9"/>
      <c r="Z1422" s="8"/>
    </row>
    <row r="1423" spans="22:26" x14ac:dyDescent="0.2">
      <c r="V1423" s="9"/>
      <c r="W1423" s="9"/>
      <c r="X1423" s="8"/>
      <c r="Y1423" s="9"/>
      <c r="Z1423" s="8"/>
    </row>
    <row r="1424" spans="22:26" x14ac:dyDescent="0.2">
      <c r="V1424" s="9"/>
      <c r="W1424" s="9"/>
      <c r="X1424" s="8"/>
      <c r="Y1424" s="9"/>
      <c r="Z1424" s="8"/>
    </row>
    <row r="1425" spans="22:26" x14ac:dyDescent="0.2">
      <c r="V1425" s="9"/>
      <c r="W1425" s="9"/>
      <c r="X1425" s="8"/>
      <c r="Y1425" s="9"/>
      <c r="Z1425" s="8"/>
    </row>
    <row r="1426" spans="22:26" x14ac:dyDescent="0.2">
      <c r="V1426" s="9"/>
      <c r="W1426" s="9"/>
      <c r="X1426" s="8"/>
      <c r="Y1426" s="9"/>
      <c r="Z1426" s="8"/>
    </row>
    <row r="1427" spans="22:26" x14ac:dyDescent="0.2">
      <c r="V1427" s="9"/>
      <c r="W1427" s="9"/>
      <c r="X1427" s="8"/>
      <c r="Y1427" s="9"/>
      <c r="Z1427" s="8"/>
    </row>
    <row r="1428" spans="22:26" x14ac:dyDescent="0.2">
      <c r="V1428" s="9"/>
      <c r="W1428" s="9"/>
      <c r="X1428" s="8"/>
      <c r="Y1428" s="9"/>
      <c r="Z1428" s="8"/>
    </row>
    <row r="1429" spans="22:26" x14ac:dyDescent="0.2">
      <c r="V1429" s="9"/>
      <c r="W1429" s="9"/>
      <c r="X1429" s="8"/>
      <c r="Y1429" s="9"/>
      <c r="Z1429" s="8"/>
    </row>
    <row r="1430" spans="22:26" x14ac:dyDescent="0.2">
      <c r="V1430" s="9"/>
      <c r="W1430" s="9"/>
      <c r="X1430" s="8"/>
      <c r="Y1430" s="9"/>
      <c r="Z1430" s="8"/>
    </row>
    <row r="1431" spans="22:26" x14ac:dyDescent="0.2">
      <c r="V1431" s="9"/>
      <c r="W1431" s="9"/>
      <c r="X1431" s="8"/>
      <c r="Y1431" s="9"/>
      <c r="Z1431" s="8"/>
    </row>
    <row r="1432" spans="22:26" x14ac:dyDescent="0.2">
      <c r="V1432" s="9"/>
      <c r="W1432" s="9"/>
      <c r="X1432" s="8"/>
      <c r="Y1432" s="9"/>
      <c r="Z1432" s="8"/>
    </row>
    <row r="1433" spans="22:26" x14ac:dyDescent="0.2">
      <c r="V1433" s="9"/>
      <c r="W1433" s="9"/>
      <c r="X1433" s="8"/>
      <c r="Y1433" s="9"/>
      <c r="Z1433" s="8"/>
    </row>
    <row r="1434" spans="22:26" x14ac:dyDescent="0.2">
      <c r="V1434" s="9"/>
      <c r="W1434" s="9"/>
      <c r="X1434" s="8"/>
      <c r="Y1434" s="9"/>
      <c r="Z1434" s="8"/>
    </row>
    <row r="1435" spans="22:26" x14ac:dyDescent="0.2">
      <c r="V1435" s="9"/>
      <c r="W1435" s="9"/>
      <c r="X1435" s="8"/>
      <c r="Y1435" s="9"/>
      <c r="Z1435" s="8"/>
    </row>
    <row r="1436" spans="22:26" x14ac:dyDescent="0.2">
      <c r="V1436" s="9"/>
      <c r="W1436" s="9"/>
      <c r="X1436" s="8"/>
      <c r="Y1436" s="9"/>
      <c r="Z1436" s="8"/>
    </row>
    <row r="1437" spans="22:26" x14ac:dyDescent="0.2">
      <c r="V1437" s="9"/>
      <c r="W1437" s="9"/>
      <c r="X1437" s="8"/>
      <c r="Y1437" s="9"/>
      <c r="Z1437" s="8"/>
    </row>
    <row r="1438" spans="22:26" x14ac:dyDescent="0.2">
      <c r="V1438" s="9"/>
      <c r="W1438" s="9"/>
      <c r="X1438" s="8"/>
      <c r="Y1438" s="9"/>
      <c r="Z1438" s="8"/>
    </row>
    <row r="1439" spans="22:26" x14ac:dyDescent="0.2">
      <c r="V1439" s="9"/>
      <c r="W1439" s="9"/>
      <c r="X1439" s="8"/>
      <c r="Y1439" s="9"/>
      <c r="Z1439" s="8"/>
    </row>
    <row r="1440" spans="22:26" x14ac:dyDescent="0.2">
      <c r="V1440" s="9"/>
      <c r="W1440" s="9"/>
      <c r="X1440" s="8"/>
      <c r="Y1440" s="9"/>
      <c r="Z1440" s="8"/>
    </row>
    <row r="1441" spans="22:26" x14ac:dyDescent="0.2">
      <c r="V1441" s="9"/>
      <c r="W1441" s="9"/>
      <c r="X1441" s="8"/>
      <c r="Y1441" s="9"/>
      <c r="Z1441" s="8"/>
    </row>
    <row r="1442" spans="22:26" x14ac:dyDescent="0.2">
      <c r="V1442" s="9"/>
      <c r="W1442" s="9"/>
      <c r="X1442" s="8"/>
      <c r="Y1442" s="9"/>
      <c r="Z1442" s="8"/>
    </row>
    <row r="1443" spans="22:26" x14ac:dyDescent="0.2">
      <c r="V1443" s="9"/>
      <c r="W1443" s="9"/>
      <c r="X1443" s="8"/>
      <c r="Y1443" s="9"/>
      <c r="Z1443" s="8"/>
    </row>
    <row r="1444" spans="22:26" x14ac:dyDescent="0.2">
      <c r="V1444" s="9"/>
      <c r="W1444" s="9"/>
      <c r="X1444" s="8"/>
      <c r="Y1444" s="9"/>
      <c r="Z1444" s="8"/>
    </row>
    <row r="1445" spans="22:26" x14ac:dyDescent="0.2">
      <c r="V1445" s="9"/>
      <c r="W1445" s="9"/>
      <c r="X1445" s="8"/>
      <c r="Y1445" s="9"/>
      <c r="Z1445" s="8"/>
    </row>
    <row r="1446" spans="22:26" x14ac:dyDescent="0.2">
      <c r="V1446" s="9"/>
      <c r="W1446" s="9"/>
      <c r="X1446" s="8"/>
      <c r="Y1446" s="9"/>
      <c r="Z1446" s="8"/>
    </row>
    <row r="1447" spans="22:26" x14ac:dyDescent="0.2">
      <c r="V1447" s="9"/>
      <c r="W1447" s="9"/>
      <c r="X1447" s="8"/>
      <c r="Y1447" s="9"/>
      <c r="Z1447" s="8"/>
    </row>
    <row r="1448" spans="22:26" x14ac:dyDescent="0.2">
      <c r="V1448" s="9"/>
      <c r="W1448" s="9"/>
      <c r="X1448" s="8"/>
      <c r="Y1448" s="9"/>
      <c r="Z1448" s="8"/>
    </row>
    <row r="1449" spans="22:26" x14ac:dyDescent="0.2">
      <c r="V1449" s="9"/>
      <c r="W1449" s="9"/>
      <c r="X1449" s="8"/>
      <c r="Y1449" s="9"/>
      <c r="Z1449" s="8"/>
    </row>
    <row r="1450" spans="22:26" x14ac:dyDescent="0.2">
      <c r="V1450" s="9"/>
      <c r="W1450" s="9"/>
      <c r="X1450" s="8"/>
      <c r="Y1450" s="9"/>
      <c r="Z1450" s="8"/>
    </row>
    <row r="1451" spans="22:26" x14ac:dyDescent="0.2">
      <c r="V1451" s="9"/>
      <c r="W1451" s="9"/>
      <c r="X1451" s="8"/>
      <c r="Y1451" s="9"/>
      <c r="Z1451" s="8"/>
    </row>
    <row r="1452" spans="22:26" x14ac:dyDescent="0.2">
      <c r="V1452" s="9"/>
      <c r="W1452" s="9"/>
      <c r="X1452" s="8"/>
      <c r="Y1452" s="9"/>
      <c r="Z1452" s="8"/>
    </row>
    <row r="1453" spans="22:26" x14ac:dyDescent="0.2">
      <c r="V1453" s="9"/>
      <c r="W1453" s="9"/>
      <c r="X1453" s="8"/>
      <c r="Y1453" s="9"/>
      <c r="Z1453" s="8"/>
    </row>
    <row r="1454" spans="22:26" x14ac:dyDescent="0.2">
      <c r="V1454" s="9"/>
      <c r="W1454" s="9"/>
      <c r="X1454" s="8"/>
      <c r="Y1454" s="9"/>
      <c r="Z1454" s="8"/>
    </row>
    <row r="1455" spans="22:26" x14ac:dyDescent="0.2">
      <c r="V1455" s="9"/>
      <c r="W1455" s="9"/>
      <c r="X1455" s="8"/>
      <c r="Y1455" s="9"/>
      <c r="Z1455" s="8"/>
    </row>
    <row r="1456" spans="22:26" x14ac:dyDescent="0.2">
      <c r="V1456" s="9"/>
      <c r="W1456" s="9"/>
      <c r="X1456" s="8"/>
      <c r="Y1456" s="9"/>
      <c r="Z1456" s="8"/>
    </row>
    <row r="1457" spans="22:26" x14ac:dyDescent="0.2">
      <c r="V1457" s="9"/>
      <c r="W1457" s="9"/>
      <c r="X1457" s="8"/>
      <c r="Y1457" s="9"/>
      <c r="Z1457" s="8"/>
    </row>
    <row r="1458" spans="22:26" x14ac:dyDescent="0.2">
      <c r="V1458" s="9"/>
      <c r="W1458" s="9"/>
      <c r="X1458" s="8"/>
      <c r="Y1458" s="9"/>
      <c r="Z1458" s="8"/>
    </row>
    <row r="1459" spans="22:26" x14ac:dyDescent="0.2">
      <c r="V1459" s="9"/>
      <c r="W1459" s="9"/>
      <c r="X1459" s="8"/>
      <c r="Y1459" s="9"/>
      <c r="Z1459" s="8"/>
    </row>
    <row r="1460" spans="22:26" x14ac:dyDescent="0.2">
      <c r="V1460" s="9"/>
      <c r="W1460" s="9"/>
      <c r="X1460" s="8"/>
      <c r="Y1460" s="9"/>
      <c r="Z1460" s="8"/>
    </row>
    <row r="1461" spans="22:26" x14ac:dyDescent="0.2">
      <c r="V1461" s="9"/>
      <c r="W1461" s="9"/>
      <c r="X1461" s="8"/>
      <c r="Y1461" s="9"/>
      <c r="Z1461" s="8"/>
    </row>
    <row r="1462" spans="22:26" x14ac:dyDescent="0.2">
      <c r="V1462" s="9"/>
      <c r="W1462" s="9"/>
      <c r="X1462" s="8"/>
      <c r="Y1462" s="9"/>
      <c r="Z1462" s="8"/>
    </row>
    <row r="1463" spans="22:26" x14ac:dyDescent="0.2">
      <c r="V1463" s="9"/>
      <c r="W1463" s="9"/>
      <c r="X1463" s="8"/>
      <c r="Y1463" s="9"/>
      <c r="Z1463" s="8"/>
    </row>
    <row r="1464" spans="22:26" x14ac:dyDescent="0.2">
      <c r="V1464" s="9"/>
      <c r="W1464" s="9"/>
      <c r="X1464" s="8"/>
      <c r="Y1464" s="9"/>
      <c r="Z1464" s="8"/>
    </row>
    <row r="1465" spans="22:26" x14ac:dyDescent="0.2">
      <c r="V1465" s="9"/>
      <c r="W1465" s="9"/>
      <c r="X1465" s="8"/>
      <c r="Y1465" s="9"/>
      <c r="Z1465" s="8"/>
    </row>
    <row r="1466" spans="22:26" x14ac:dyDescent="0.2">
      <c r="V1466" s="9"/>
      <c r="W1466" s="9"/>
      <c r="X1466" s="8"/>
      <c r="Y1466" s="9"/>
      <c r="Z1466" s="8"/>
    </row>
    <row r="1467" spans="22:26" x14ac:dyDescent="0.2">
      <c r="V1467" s="9"/>
      <c r="W1467" s="9"/>
      <c r="X1467" s="8"/>
      <c r="Y1467" s="9"/>
      <c r="Z1467" s="8"/>
    </row>
    <row r="1468" spans="22:26" x14ac:dyDescent="0.2">
      <c r="V1468" s="9"/>
      <c r="W1468" s="9"/>
      <c r="X1468" s="8"/>
      <c r="Y1468" s="9"/>
      <c r="Z1468" s="8"/>
    </row>
    <row r="1469" spans="22:26" x14ac:dyDescent="0.2">
      <c r="V1469" s="9"/>
      <c r="W1469" s="9"/>
      <c r="X1469" s="8"/>
      <c r="Y1469" s="9"/>
      <c r="Z1469" s="8"/>
    </row>
    <row r="1470" spans="22:26" x14ac:dyDescent="0.2">
      <c r="V1470" s="9"/>
      <c r="W1470" s="9"/>
      <c r="X1470" s="8"/>
      <c r="Y1470" s="9"/>
      <c r="Z1470" s="8"/>
    </row>
    <row r="1471" spans="22:26" x14ac:dyDescent="0.2">
      <c r="V1471" s="9"/>
      <c r="W1471" s="9"/>
      <c r="X1471" s="8"/>
      <c r="Y1471" s="9"/>
      <c r="Z1471" s="8"/>
    </row>
    <row r="1472" spans="22:26" x14ac:dyDescent="0.2">
      <c r="V1472" s="9"/>
      <c r="W1472" s="9"/>
      <c r="X1472" s="8"/>
      <c r="Y1472" s="9"/>
      <c r="Z1472" s="8"/>
    </row>
    <row r="1473" spans="22:26" x14ac:dyDescent="0.2">
      <c r="V1473" s="9"/>
      <c r="W1473" s="9"/>
      <c r="X1473" s="8"/>
      <c r="Y1473" s="9"/>
      <c r="Z1473" s="8"/>
    </row>
    <row r="1474" spans="22:26" x14ac:dyDescent="0.2">
      <c r="V1474" s="9"/>
      <c r="W1474" s="9"/>
      <c r="X1474" s="8"/>
      <c r="Y1474" s="9"/>
      <c r="Z1474" s="8"/>
    </row>
    <row r="1475" spans="22:26" x14ac:dyDescent="0.2">
      <c r="V1475" s="9"/>
      <c r="W1475" s="9"/>
      <c r="X1475" s="8"/>
      <c r="Y1475" s="9"/>
      <c r="Z1475" s="8"/>
    </row>
    <row r="1476" spans="22:26" x14ac:dyDescent="0.2">
      <c r="V1476" s="9"/>
      <c r="W1476" s="9"/>
      <c r="X1476" s="8"/>
      <c r="Y1476" s="9"/>
      <c r="Z1476" s="8"/>
    </row>
    <row r="1477" spans="22:26" x14ac:dyDescent="0.2">
      <c r="V1477" s="9"/>
      <c r="W1477" s="9"/>
      <c r="X1477" s="8"/>
      <c r="Y1477" s="9"/>
      <c r="Z1477" s="8"/>
    </row>
    <row r="1478" spans="22:26" x14ac:dyDescent="0.2">
      <c r="V1478" s="9"/>
      <c r="W1478" s="9"/>
      <c r="X1478" s="8"/>
      <c r="Y1478" s="9"/>
      <c r="Z1478" s="8"/>
    </row>
    <row r="1479" spans="22:26" x14ac:dyDescent="0.2">
      <c r="V1479" s="9"/>
      <c r="W1479" s="9"/>
      <c r="X1479" s="8"/>
      <c r="Y1479" s="9"/>
      <c r="Z1479" s="8"/>
    </row>
    <row r="1480" spans="22:26" x14ac:dyDescent="0.2">
      <c r="V1480" s="9"/>
      <c r="W1480" s="9"/>
      <c r="X1480" s="8"/>
      <c r="Y1480" s="9"/>
      <c r="Z1480" s="8"/>
    </row>
    <row r="1481" spans="22:26" x14ac:dyDescent="0.2">
      <c r="V1481" s="9"/>
      <c r="W1481" s="9"/>
      <c r="X1481" s="8"/>
      <c r="Y1481" s="9"/>
      <c r="Z1481" s="8"/>
    </row>
    <row r="1482" spans="22:26" x14ac:dyDescent="0.2">
      <c r="V1482" s="9"/>
      <c r="W1482" s="9"/>
      <c r="X1482" s="8"/>
      <c r="Y1482" s="9"/>
      <c r="Z1482" s="8"/>
    </row>
    <row r="1483" spans="22:26" x14ac:dyDescent="0.2">
      <c r="V1483" s="9"/>
      <c r="W1483" s="9"/>
      <c r="X1483" s="8"/>
      <c r="Y1483" s="9"/>
      <c r="Z1483" s="8"/>
    </row>
    <row r="1484" spans="22:26" x14ac:dyDescent="0.2">
      <c r="V1484" s="9"/>
      <c r="W1484" s="9"/>
      <c r="X1484" s="8"/>
      <c r="Y1484" s="9"/>
      <c r="Z1484" s="8"/>
    </row>
    <row r="1485" spans="22:26" x14ac:dyDescent="0.2">
      <c r="V1485" s="9"/>
      <c r="W1485" s="9"/>
      <c r="X1485" s="8"/>
      <c r="Y1485" s="9"/>
      <c r="Z1485" s="8"/>
    </row>
    <row r="1486" spans="22:26" x14ac:dyDescent="0.2">
      <c r="V1486" s="9"/>
      <c r="W1486" s="9"/>
      <c r="X1486" s="8"/>
      <c r="Y1486" s="9"/>
      <c r="Z1486" s="8"/>
    </row>
    <row r="1487" spans="22:26" x14ac:dyDescent="0.2">
      <c r="V1487" s="9"/>
      <c r="W1487" s="9"/>
      <c r="X1487" s="8"/>
      <c r="Y1487" s="9"/>
      <c r="Z1487" s="8"/>
    </row>
    <row r="1488" spans="22:26" x14ac:dyDescent="0.2">
      <c r="V1488" s="9"/>
      <c r="W1488" s="9"/>
      <c r="X1488" s="8"/>
      <c r="Y1488" s="9"/>
      <c r="Z1488" s="8"/>
    </row>
    <row r="1489" spans="22:26" x14ac:dyDescent="0.2">
      <c r="V1489" s="9"/>
      <c r="W1489" s="9"/>
      <c r="X1489" s="8"/>
      <c r="Y1489" s="9"/>
      <c r="Z1489" s="8"/>
    </row>
    <row r="1490" spans="22:26" x14ac:dyDescent="0.2">
      <c r="V1490" s="9"/>
      <c r="W1490" s="9"/>
      <c r="X1490" s="8"/>
      <c r="Y1490" s="9"/>
      <c r="Z1490" s="8"/>
    </row>
    <row r="1491" spans="22:26" x14ac:dyDescent="0.2">
      <c r="V1491" s="9"/>
      <c r="W1491" s="9"/>
      <c r="X1491" s="8"/>
      <c r="Y1491" s="9"/>
      <c r="Z1491" s="8"/>
    </row>
    <row r="1492" spans="22:26" x14ac:dyDescent="0.2">
      <c r="V1492" s="9"/>
      <c r="W1492" s="9"/>
      <c r="X1492" s="8"/>
      <c r="Y1492" s="9"/>
      <c r="Z1492" s="8"/>
    </row>
    <row r="1493" spans="22:26" x14ac:dyDescent="0.2">
      <c r="V1493" s="9"/>
      <c r="W1493" s="9"/>
      <c r="X1493" s="8"/>
      <c r="Y1493" s="9"/>
      <c r="Z1493" s="8"/>
    </row>
    <row r="1494" spans="22:26" x14ac:dyDescent="0.2">
      <c r="V1494" s="9"/>
      <c r="W1494" s="9"/>
      <c r="X1494" s="8"/>
      <c r="Y1494" s="9"/>
      <c r="Z1494" s="8"/>
    </row>
  </sheetData>
  <mergeCells count="3">
    <mergeCell ref="V2:Z2"/>
    <mergeCell ref="W135:Y135"/>
    <mergeCell ref="W142:Y142"/>
  </mergeCell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32"/>
  <sheetViews>
    <sheetView topLeftCell="A4" workbookViewId="0">
      <selection activeCell="A33" sqref="A33"/>
    </sheetView>
  </sheetViews>
  <sheetFormatPr baseColWidth="10" defaultRowHeight="12.75" x14ac:dyDescent="0.2"/>
  <cols>
    <col min="2" max="2" width="31.140625" bestFit="1" customWidth="1"/>
  </cols>
  <sheetData>
    <row r="1" spans="1:2" x14ac:dyDescent="0.2">
      <c r="A1" t="s">
        <v>85</v>
      </c>
      <c r="B1" t="s">
        <v>86</v>
      </c>
    </row>
    <row r="2" spans="1:2" x14ac:dyDescent="0.2">
      <c r="A2">
        <v>0</v>
      </c>
      <c r="B2" s="41" t="s">
        <v>87</v>
      </c>
    </row>
    <row r="3" spans="1:2" x14ac:dyDescent="0.2">
      <c r="A3">
        <v>1</v>
      </c>
      <c r="B3" s="38" t="s">
        <v>19</v>
      </c>
    </row>
    <row r="4" spans="1:2" x14ac:dyDescent="0.2">
      <c r="A4">
        <v>2</v>
      </c>
      <c r="B4" s="38" t="s">
        <v>58</v>
      </c>
    </row>
    <row r="5" spans="1:2" x14ac:dyDescent="0.2">
      <c r="A5">
        <v>3</v>
      </c>
      <c r="B5" s="38" t="s">
        <v>59</v>
      </c>
    </row>
    <row r="6" spans="1:2" x14ac:dyDescent="0.2">
      <c r="A6">
        <v>4</v>
      </c>
      <c r="B6" s="38" t="s">
        <v>60</v>
      </c>
    </row>
    <row r="7" spans="1:2" x14ac:dyDescent="0.2">
      <c r="A7">
        <v>5</v>
      </c>
      <c r="B7" s="38" t="s">
        <v>62</v>
      </c>
    </row>
    <row r="8" spans="1:2" x14ac:dyDescent="0.2">
      <c r="A8">
        <v>6</v>
      </c>
      <c r="B8" s="38" t="s">
        <v>61</v>
      </c>
    </row>
    <row r="9" spans="1:2" x14ac:dyDescent="0.2">
      <c r="A9">
        <v>7</v>
      </c>
      <c r="B9" s="38" t="s">
        <v>63</v>
      </c>
    </row>
    <row r="10" spans="1:2" x14ac:dyDescent="0.2">
      <c r="A10">
        <v>8</v>
      </c>
      <c r="B10" s="38" t="s">
        <v>65</v>
      </c>
    </row>
    <row r="11" spans="1:2" x14ac:dyDescent="0.2">
      <c r="A11">
        <v>9</v>
      </c>
      <c r="B11" s="38" t="s">
        <v>66</v>
      </c>
    </row>
    <row r="12" spans="1:2" x14ac:dyDescent="0.2">
      <c r="A12">
        <v>10</v>
      </c>
      <c r="B12" s="38" t="s">
        <v>67</v>
      </c>
    </row>
    <row r="13" spans="1:2" x14ac:dyDescent="0.2">
      <c r="A13">
        <v>11</v>
      </c>
      <c r="B13" s="38" t="s">
        <v>72</v>
      </c>
    </row>
    <row r="14" spans="1:2" x14ac:dyDescent="0.2">
      <c r="A14">
        <v>12</v>
      </c>
      <c r="B14" s="38" t="s">
        <v>74</v>
      </c>
    </row>
    <row r="15" spans="1:2" x14ac:dyDescent="0.2">
      <c r="A15">
        <v>13</v>
      </c>
      <c r="B15" s="38" t="s">
        <v>70</v>
      </c>
    </row>
    <row r="16" spans="1:2" x14ac:dyDescent="0.2">
      <c r="A16">
        <v>14</v>
      </c>
      <c r="B16" s="38" t="s">
        <v>71</v>
      </c>
    </row>
    <row r="17" spans="1:2" x14ac:dyDescent="0.2">
      <c r="A17">
        <v>15</v>
      </c>
      <c r="B17" s="38" t="s">
        <v>76</v>
      </c>
    </row>
    <row r="18" spans="1:2" x14ac:dyDescent="0.2">
      <c r="A18">
        <v>16</v>
      </c>
      <c r="B18" s="38" t="s">
        <v>75</v>
      </c>
    </row>
    <row r="19" spans="1:2" x14ac:dyDescent="0.2">
      <c r="A19">
        <v>17</v>
      </c>
      <c r="B19" s="38" t="s">
        <v>77</v>
      </c>
    </row>
    <row r="20" spans="1:2" x14ac:dyDescent="0.2">
      <c r="A20">
        <v>18</v>
      </c>
      <c r="B20" s="38" t="s">
        <v>80</v>
      </c>
    </row>
    <row r="21" spans="1:2" x14ac:dyDescent="0.2">
      <c r="A21">
        <v>19</v>
      </c>
      <c r="B21" s="38" t="s">
        <v>81</v>
      </c>
    </row>
    <row r="22" spans="1:2" x14ac:dyDescent="0.2">
      <c r="A22">
        <v>21</v>
      </c>
      <c r="B22" s="38" t="s">
        <v>79</v>
      </c>
    </row>
    <row r="23" spans="1:2" x14ac:dyDescent="0.2">
      <c r="A23">
        <v>23</v>
      </c>
      <c r="B23" s="38" t="s">
        <v>83</v>
      </c>
    </row>
    <row r="24" spans="1:2" x14ac:dyDescent="0.2">
      <c r="A24">
        <v>24</v>
      </c>
      <c r="B24" s="38" t="s">
        <v>82</v>
      </c>
    </row>
    <row r="25" spans="1:2" x14ac:dyDescent="0.2">
      <c r="A25">
        <v>25</v>
      </c>
      <c r="B25" s="38" t="s">
        <v>18</v>
      </c>
    </row>
    <row r="26" spans="1:2" x14ac:dyDescent="0.2">
      <c r="A26">
        <v>26</v>
      </c>
      <c r="B26" s="38" t="s">
        <v>68</v>
      </c>
    </row>
    <row r="27" spans="1:2" x14ac:dyDescent="0.2">
      <c r="A27">
        <v>27</v>
      </c>
      <c r="B27" s="38" t="s">
        <v>69</v>
      </c>
    </row>
    <row r="28" spans="1:2" x14ac:dyDescent="0.2">
      <c r="A28">
        <v>28</v>
      </c>
      <c r="B28" s="38" t="s">
        <v>64</v>
      </c>
    </row>
    <row r="29" spans="1:2" x14ac:dyDescent="0.2">
      <c r="A29">
        <v>29</v>
      </c>
      <c r="B29" s="38" t="s">
        <v>73</v>
      </c>
    </row>
    <row r="30" spans="1:2" x14ac:dyDescent="0.2">
      <c r="A30">
        <v>32</v>
      </c>
      <c r="B30" s="38" t="s">
        <v>78</v>
      </c>
    </row>
    <row r="31" spans="1:2" x14ac:dyDescent="0.2">
      <c r="A31">
        <v>33</v>
      </c>
      <c r="B31" s="38" t="s">
        <v>84</v>
      </c>
    </row>
    <row r="32" spans="1:2" x14ac:dyDescent="0.2">
      <c r="A32">
        <v>39</v>
      </c>
      <c r="B32" s="42" t="s">
        <v>90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13 o 14</vt:lpstr>
      <vt:lpstr>Hoja1</vt:lpstr>
      <vt:lpstr>CLUBES</vt:lpstr>
      <vt:lpstr>'13 o 14'!Área_de_impresión</vt:lpstr>
    </vt:vector>
  </TitlesOfParts>
  <Company>FAMILIAR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</cp:lastModifiedBy>
  <cp:lastPrinted>2023-05-09T23:30:41Z</cp:lastPrinted>
  <dcterms:created xsi:type="dcterms:W3CDTF">2009-02-03T12:25:19Z</dcterms:created>
  <dcterms:modified xsi:type="dcterms:W3CDTF">2023-05-10T14:18:41Z</dcterms:modified>
</cp:coreProperties>
</file>