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X:\CAMPEONATOS\1º DIV FEMENINO\"/>
    </mc:Choice>
  </mc:AlternateContent>
  <bookViews>
    <workbookView xWindow="0" yWindow="0" windowWidth="20490" windowHeight="7665"/>
  </bookViews>
  <sheets>
    <sheet name="ZONA LLANO " sheetId="1" r:id="rId1"/>
    <sheet name="ZONA SIERRAS " sheetId="2" r:id="rId2"/>
  </sheets>
  <definedNames>
    <definedName name="_xlnm.Print_Area" localSheetId="0">'ZONA LLANO '!$A$1:$H$39</definedName>
    <definedName name="_xlnm.Print_Area" localSheetId="1">'ZONA SIERRAS '!$A$1:$H$39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B39" i="2"/>
  <c r="D38" i="2"/>
  <c r="B38" i="2"/>
  <c r="D37" i="2"/>
  <c r="B37" i="2"/>
  <c r="D33" i="2"/>
  <c r="B33" i="2"/>
  <c r="D32" i="2"/>
  <c r="B32" i="2"/>
  <c r="D31" i="2"/>
  <c r="B31" i="2"/>
  <c r="D27" i="2"/>
  <c r="B27" i="2"/>
  <c r="D26" i="2"/>
  <c r="B26" i="2"/>
  <c r="D25" i="2"/>
  <c r="B25" i="2"/>
  <c r="D21" i="2"/>
  <c r="B21" i="2"/>
  <c r="D20" i="2"/>
  <c r="B20" i="2"/>
  <c r="D19" i="2"/>
  <c r="B19" i="2"/>
  <c r="D15" i="2"/>
  <c r="B15" i="2"/>
  <c r="D14" i="2"/>
  <c r="B14" i="2"/>
  <c r="D13" i="2"/>
  <c r="B13" i="2"/>
  <c r="D11" i="2"/>
  <c r="D17" i="2" s="1"/>
  <c r="D23" i="2" s="1"/>
  <c r="D29" i="2" s="1"/>
  <c r="D35" i="2" s="1"/>
  <c r="D9" i="2"/>
  <c r="B9" i="2"/>
  <c r="D8" i="2"/>
  <c r="B8" i="2"/>
  <c r="D7" i="2"/>
  <c r="B7" i="2"/>
  <c r="D23" i="1"/>
  <c r="D17" i="1"/>
  <c r="D21" i="1"/>
  <c r="B21" i="1"/>
  <c r="D20" i="1"/>
  <c r="B20" i="1"/>
  <c r="D19" i="1"/>
  <c r="B19" i="1"/>
  <c r="D29" i="1"/>
  <c r="J7" i="1" l="1"/>
  <c r="J8" i="1"/>
  <c r="J9" i="1"/>
  <c r="J10" i="1"/>
  <c r="J11" i="1"/>
  <c r="J6" i="1"/>
  <c r="I7" i="1"/>
  <c r="I8" i="1"/>
  <c r="I9" i="1"/>
  <c r="I10" i="1"/>
  <c r="I11" i="1"/>
  <c r="I6" i="1"/>
  <c r="D35" i="1" l="1"/>
  <c r="D11" i="1" l="1"/>
  <c r="D39" i="1"/>
  <c r="B39" i="1"/>
  <c r="D38" i="1"/>
  <c r="B38" i="1"/>
  <c r="D37" i="1"/>
  <c r="B37" i="1"/>
  <c r="D33" i="1"/>
  <c r="B33" i="1"/>
  <c r="D32" i="1"/>
  <c r="B32" i="1"/>
  <c r="D31" i="1"/>
  <c r="B31" i="1"/>
  <c r="D27" i="1"/>
  <c r="B27" i="1"/>
  <c r="D26" i="1"/>
  <c r="B26" i="1"/>
  <c r="D25" i="1"/>
  <c r="B25" i="1"/>
  <c r="D15" i="1"/>
  <c r="B15" i="1"/>
  <c r="D14" i="1"/>
  <c r="B14" i="1"/>
  <c r="D13" i="1"/>
  <c r="B13" i="1"/>
  <c r="D9" i="1"/>
  <c r="B9" i="1"/>
  <c r="D8" i="1"/>
  <c r="B8" i="1"/>
  <c r="D7" i="1"/>
  <c r="B7" i="1"/>
</calcChain>
</file>

<file path=xl/sharedStrings.xml><?xml version="1.0" encoding="utf-8"?>
<sst xmlns="http://schemas.openxmlformats.org/spreadsheetml/2006/main" count="133" uniqueCount="31">
  <si>
    <t>1º FECHA</t>
  </si>
  <si>
    <t>N.º</t>
  </si>
  <si>
    <t>CLUBES</t>
  </si>
  <si>
    <t>LOCAL</t>
  </si>
  <si>
    <t>Vs.</t>
  </si>
  <si>
    <t>VISITANTE</t>
  </si>
  <si>
    <t>2º FECHA</t>
  </si>
  <si>
    <t>5º FECHA</t>
  </si>
  <si>
    <t xml:space="preserve">FIXTURE FEMENINO 2024 ZONA SIERRAS </t>
  </si>
  <si>
    <t>FIXTURE FEMENINO 2024 ZONA LLANO</t>
  </si>
  <si>
    <t>6º FECHA</t>
  </si>
  <si>
    <t>L</t>
  </si>
  <si>
    <t>V</t>
  </si>
  <si>
    <t>4º FECHA</t>
  </si>
  <si>
    <t>3º FECHA (clasico)</t>
  </si>
  <si>
    <t xml:space="preserve">  </t>
  </si>
  <si>
    <t xml:space="preserve">    </t>
  </si>
  <si>
    <t>13-100</t>
  </si>
  <si>
    <t>EDAD</t>
  </si>
  <si>
    <t>JUVENTUD UNIDA PUNTA DEL AGUA</t>
  </si>
  <si>
    <t>DEP. INDEPENDIENTE</t>
  </si>
  <si>
    <t>ATL. ASCASUBI</t>
  </si>
  <si>
    <t>ATL. INDEPENDIENTE</t>
  </si>
  <si>
    <t>ATL. RIO TERCERO</t>
  </si>
  <si>
    <t>U.D.C.I.S.A.</t>
  </si>
  <si>
    <t>D. Y B. V. DEL DIQUE</t>
  </si>
  <si>
    <t>ARGENTINO COLONIAL</t>
  </si>
  <si>
    <t>VILLA GENERAL BELGRANO</t>
  </si>
  <si>
    <t>N. FITZ SIMON</t>
  </si>
  <si>
    <t>BELGRANO FOOTBALL</t>
  </si>
  <si>
    <t>DEP. ITALIANO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</si>
</sst>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C0A]dddd\ d&quot; de &quot;mmmm&quot; de &quot;yyyy;@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3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4" borderId="0" xfId="0" applyFill="1"/>
    <xf numFmtId="0" fontId="2" fillId="5" borderId="1" xfId="0" applyFont="1" applyFill="1" applyBorder="1"/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/>
    <xf numFmtId="0" fontId="1" fillId="3" borderId="2" xfId="0" applyFont="1" applyFill="1" applyBorder="1" applyAlignme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933450</xdr:colOff>
      <xdr:row>3</xdr:row>
      <xdr:rowOff>62001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933450" cy="6049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1</xdr:col>
      <xdr:colOff>1019175</xdr:colOff>
      <xdr:row>3</xdr:row>
      <xdr:rowOff>55828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923925" cy="598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M39"/>
  <sheetViews>
    <sheetView tabSelected="1" zoomScale="145" zoomScaleNormal="145" workbookViewId="0">
      <selection activeCell="H14" sqref="H14"/>
    </sheetView>
  </sheetViews>
  <sheetFormatPr baseColWidth="10" defaultRowHeight="12.75" x14ac:dyDescent="0.2"/>
  <cols>
    <col min="1" max="1" width="3.5703125" bestFit="1" customWidth="1"/>
    <col min="2" max="2" width="31.28515625" bestFit="1" customWidth="1"/>
    <col min="3" max="3" width="3.85546875" style="1" bestFit="1" customWidth="1"/>
    <col min="4" max="4" width="31.28515625" bestFit="1" customWidth="1"/>
    <col min="5" max="5" width="3.5703125" style="1" bestFit="1" customWidth="1"/>
    <col min="6" max="6" width="6.140625" customWidth="1"/>
    <col min="7" max="7" width="3.5703125" bestFit="1" customWidth="1"/>
    <col min="8" max="8" width="31.28515625" bestFit="1" customWidth="1"/>
    <col min="9" max="10" width="8.28515625" customWidth="1"/>
  </cols>
  <sheetData>
    <row r="2" spans="1:13" x14ac:dyDescent="0.2">
      <c r="L2" s="23" t="s">
        <v>16</v>
      </c>
    </row>
    <row r="3" spans="1:13" ht="17.25" x14ac:dyDescent="0.2">
      <c r="A3" s="25" t="s">
        <v>9</v>
      </c>
      <c r="B3" s="25"/>
      <c r="C3" s="25"/>
      <c r="D3" s="25"/>
      <c r="E3" s="25"/>
      <c r="F3" s="25"/>
      <c r="G3" s="25"/>
      <c r="H3" s="25"/>
      <c r="L3" s="15"/>
    </row>
    <row r="4" spans="1:13" x14ac:dyDescent="0.2">
      <c r="A4" s="1"/>
      <c r="G4" s="1"/>
    </row>
    <row r="5" spans="1:13" x14ac:dyDescent="0.2">
      <c r="B5" s="26" t="s">
        <v>0</v>
      </c>
      <c r="C5" s="7"/>
      <c r="D5" s="12">
        <v>45417</v>
      </c>
      <c r="E5" s="2"/>
      <c r="G5" s="2" t="s">
        <v>1</v>
      </c>
      <c r="H5" s="3" t="s">
        <v>2</v>
      </c>
      <c r="I5" s="11" t="s">
        <v>11</v>
      </c>
      <c r="J5" s="11" t="s">
        <v>12</v>
      </c>
      <c r="L5" s="15" t="s">
        <v>17</v>
      </c>
      <c r="M5" s="15" t="s">
        <v>18</v>
      </c>
    </row>
    <row r="6" spans="1:13" x14ac:dyDescent="0.2">
      <c r="A6" s="2" t="s">
        <v>1</v>
      </c>
      <c r="B6" s="3" t="s">
        <v>3</v>
      </c>
      <c r="C6" s="2" t="s">
        <v>4</v>
      </c>
      <c r="D6" s="3" t="s">
        <v>5</v>
      </c>
      <c r="E6" s="2" t="s">
        <v>1</v>
      </c>
      <c r="G6" s="4">
        <v>1</v>
      </c>
      <c r="H6" s="24" t="s">
        <v>19</v>
      </c>
      <c r="I6" s="1">
        <f t="shared" ref="I6:I11" si="0">COUNTIFS(A:A,G6)</f>
        <v>3</v>
      </c>
      <c r="J6" s="1">
        <f t="shared" ref="J6:J11" si="1">COUNTIFS(E:E,G6)</f>
        <v>3</v>
      </c>
    </row>
    <row r="7" spans="1:13" x14ac:dyDescent="0.2">
      <c r="A7" s="4">
        <v>6</v>
      </c>
      <c r="B7" s="5" t="str">
        <f>LOOKUP(A7,$G$6:$H$11,$H$6:$H$11)</f>
        <v>U.D.C.I.S.A.</v>
      </c>
      <c r="C7" s="4" t="s">
        <v>4</v>
      </c>
      <c r="D7" s="5" t="str">
        <f>LOOKUP(E7,$G$6:$H$11,$H$6:$H$11)</f>
        <v>ATL. RIO TERCERO</v>
      </c>
      <c r="E7" s="4">
        <v>5</v>
      </c>
      <c r="G7" s="4">
        <v>2</v>
      </c>
      <c r="H7" s="24" t="s">
        <v>20</v>
      </c>
      <c r="I7" s="1">
        <f t="shared" si="0"/>
        <v>3</v>
      </c>
      <c r="J7" s="1">
        <f t="shared" si="1"/>
        <v>3</v>
      </c>
    </row>
    <row r="8" spans="1:13" x14ac:dyDescent="0.2">
      <c r="A8" s="4">
        <v>1</v>
      </c>
      <c r="B8" s="5" t="str">
        <f>LOOKUP(A8,$G$6:$H$11,$H$6:$H$11)</f>
        <v>JUVENTUD UNIDA PUNTA DEL AGUA</v>
      </c>
      <c r="C8" s="4" t="s">
        <v>4</v>
      </c>
      <c r="D8" s="5" t="str">
        <f>LOOKUP(E8,$G$6:$H$11,$H$6:$H$11)</f>
        <v>ATL. INDEPENDIENTE</v>
      </c>
      <c r="E8" s="4">
        <v>4</v>
      </c>
      <c r="G8" s="4">
        <v>3</v>
      </c>
      <c r="H8" s="24" t="s">
        <v>21</v>
      </c>
      <c r="I8" s="1">
        <f t="shared" si="0"/>
        <v>2</v>
      </c>
      <c r="J8" s="1">
        <f t="shared" si="1"/>
        <v>4</v>
      </c>
    </row>
    <row r="9" spans="1:13" x14ac:dyDescent="0.2">
      <c r="A9" s="4">
        <v>2</v>
      </c>
      <c r="B9" s="5" t="str">
        <f>LOOKUP(A9,$G$6:$H$11,$H$6:$H$11)</f>
        <v>DEP. INDEPENDIENTE</v>
      </c>
      <c r="C9" s="6" t="s">
        <v>4</v>
      </c>
      <c r="D9" s="5" t="str">
        <f>LOOKUP(E9,$G$6:$H$11,$H$6:$H$11)</f>
        <v>ATL. ASCASUBI</v>
      </c>
      <c r="E9" s="4">
        <v>3</v>
      </c>
      <c r="G9" s="4">
        <v>4</v>
      </c>
      <c r="H9" s="24" t="s">
        <v>22</v>
      </c>
      <c r="I9" s="1">
        <f t="shared" si="0"/>
        <v>3</v>
      </c>
      <c r="J9" s="1">
        <f t="shared" si="1"/>
        <v>3</v>
      </c>
    </row>
    <row r="10" spans="1:13" x14ac:dyDescent="0.2">
      <c r="G10" s="4">
        <v>5</v>
      </c>
      <c r="H10" s="24" t="s">
        <v>23</v>
      </c>
      <c r="I10" s="1">
        <f t="shared" si="0"/>
        <v>3</v>
      </c>
      <c r="J10" s="1">
        <f t="shared" si="1"/>
        <v>3</v>
      </c>
    </row>
    <row r="11" spans="1:13" x14ac:dyDescent="0.2">
      <c r="B11" s="26" t="s">
        <v>6</v>
      </c>
      <c r="C11" s="7"/>
      <c r="D11" s="14">
        <f>D5+7</f>
        <v>45424</v>
      </c>
      <c r="E11" s="2"/>
      <c r="G11" s="4">
        <v>6</v>
      </c>
      <c r="H11" s="24" t="s">
        <v>24</v>
      </c>
      <c r="I11" s="1">
        <f t="shared" si="0"/>
        <v>4</v>
      </c>
      <c r="J11" s="1">
        <f t="shared" si="1"/>
        <v>2</v>
      </c>
    </row>
    <row r="12" spans="1:13" x14ac:dyDescent="0.2">
      <c r="A12" s="2" t="s">
        <v>1</v>
      </c>
      <c r="B12" s="3" t="s">
        <v>3</v>
      </c>
      <c r="C12" s="2" t="s">
        <v>4</v>
      </c>
      <c r="D12" s="3" t="s">
        <v>5</v>
      </c>
      <c r="E12" s="2" t="s">
        <v>1</v>
      </c>
      <c r="H12" s="16" t="s">
        <v>16</v>
      </c>
    </row>
    <row r="13" spans="1:13" x14ac:dyDescent="0.2">
      <c r="A13" s="4">
        <v>2</v>
      </c>
      <c r="B13" s="10" t="str">
        <f>LOOKUP(A13,$G$6:$H$11,$H$6:$H$11)</f>
        <v>DEP. INDEPENDIENTE</v>
      </c>
      <c r="C13" s="9" t="s">
        <v>4</v>
      </c>
      <c r="D13" s="10" t="str">
        <f>LOOKUP(E13,$G$6:$H$11,$H$6:$H$11)</f>
        <v>U.D.C.I.S.A.</v>
      </c>
      <c r="E13" s="4">
        <v>6</v>
      </c>
    </row>
    <row r="14" spans="1:13" x14ac:dyDescent="0.2">
      <c r="A14" s="4">
        <v>3</v>
      </c>
      <c r="B14" s="5" t="str">
        <f>LOOKUP(A14,$G$6:$H$11,$H$6:$H$11)</f>
        <v>ATL. ASCASUBI</v>
      </c>
      <c r="C14" s="4" t="s">
        <v>4</v>
      </c>
      <c r="D14" s="5" t="str">
        <f>LOOKUP(E14,$G$6:$H$11,$H$6:$H$11)</f>
        <v>JUVENTUD UNIDA PUNTA DEL AGUA</v>
      </c>
      <c r="E14" s="4">
        <v>1</v>
      </c>
    </row>
    <row r="15" spans="1:13" x14ac:dyDescent="0.2">
      <c r="A15" s="4">
        <v>4</v>
      </c>
      <c r="B15" s="5" t="str">
        <f>LOOKUP(A15,$G$6:$H$11,$H$6:$H$11)</f>
        <v>ATL. INDEPENDIENTE</v>
      </c>
      <c r="C15" s="6" t="s">
        <v>4</v>
      </c>
      <c r="D15" s="5" t="str">
        <f>LOOKUP(E15,$G$6:$H$11,$H$6:$H$11)</f>
        <v>ATL. RIO TERCERO</v>
      </c>
      <c r="E15" s="4">
        <v>5</v>
      </c>
    </row>
    <row r="17" spans="1:5" x14ac:dyDescent="0.2">
      <c r="B17" s="27" t="s">
        <v>14</v>
      </c>
      <c r="C17" s="7"/>
      <c r="D17" s="13">
        <f>D11+7</f>
        <v>45431</v>
      </c>
      <c r="E17" s="2"/>
    </row>
    <row r="18" spans="1:5" x14ac:dyDescent="0.2">
      <c r="A18" s="2" t="s">
        <v>1</v>
      </c>
      <c r="B18" s="3" t="s">
        <v>3</v>
      </c>
      <c r="C18" s="2" t="s">
        <v>4</v>
      </c>
      <c r="D18" s="3" t="s">
        <v>5</v>
      </c>
      <c r="E18" s="2" t="s">
        <v>1</v>
      </c>
    </row>
    <row r="19" spans="1:5" x14ac:dyDescent="0.2">
      <c r="A19" s="4">
        <v>6</v>
      </c>
      <c r="B19" s="5" t="str">
        <f>LOOKUP(A19,$G$6:$H$11,$H$6:$H$11)</f>
        <v>U.D.C.I.S.A.</v>
      </c>
      <c r="C19" s="4" t="s">
        <v>4</v>
      </c>
      <c r="D19" s="5" t="str">
        <f>LOOKUP(E19,$G$6:$H$11,$H$6:$H$11)</f>
        <v>ATL. ASCASUBI</v>
      </c>
      <c r="E19" s="4">
        <v>3</v>
      </c>
    </row>
    <row r="20" spans="1:5" x14ac:dyDescent="0.2">
      <c r="A20" s="4">
        <v>5</v>
      </c>
      <c r="B20" s="5" t="str">
        <f>LOOKUP(A20,$G$6:$H$11,$H$6:$H$11)</f>
        <v>ATL. RIO TERCERO</v>
      </c>
      <c r="C20" s="4" t="s">
        <v>4</v>
      </c>
      <c r="D20" s="5" t="str">
        <f>LOOKUP(E20,$G$6:$H$11,$H$6:$H$11)</f>
        <v>DEP. INDEPENDIENTE</v>
      </c>
      <c r="E20" s="4">
        <v>2</v>
      </c>
    </row>
    <row r="21" spans="1:5" x14ac:dyDescent="0.2">
      <c r="A21" s="4">
        <v>4</v>
      </c>
      <c r="B21" s="5" t="str">
        <f>LOOKUP(A21,$G$6:$H$11,$H$6:$H$11)</f>
        <v>ATL. INDEPENDIENTE</v>
      </c>
      <c r="C21" s="6" t="s">
        <v>4</v>
      </c>
      <c r="D21" s="5" t="str">
        <f>LOOKUP(E21,$G$6:$H$11,$H$6:$H$11)</f>
        <v>JUVENTUD UNIDA PUNTA DEL AGUA</v>
      </c>
      <c r="E21" s="4">
        <v>1</v>
      </c>
    </row>
    <row r="23" spans="1:5" x14ac:dyDescent="0.2">
      <c r="B23" s="26" t="s">
        <v>13</v>
      </c>
      <c r="C23" s="7"/>
      <c r="D23" s="14">
        <f>D17+7</f>
        <v>45438</v>
      </c>
      <c r="E23" s="2"/>
    </row>
    <row r="24" spans="1:5" x14ac:dyDescent="0.2">
      <c r="A24" s="2" t="s">
        <v>1</v>
      </c>
      <c r="B24" s="3" t="s">
        <v>3</v>
      </c>
      <c r="C24" s="2" t="s">
        <v>4</v>
      </c>
      <c r="D24" s="3" t="s">
        <v>5</v>
      </c>
      <c r="E24" s="2" t="s">
        <v>1</v>
      </c>
    </row>
    <row r="25" spans="1:5" x14ac:dyDescent="0.2">
      <c r="A25" s="4">
        <v>6</v>
      </c>
      <c r="B25" s="5" t="str">
        <f>LOOKUP(A25,$G$6:$H$11,$H$6:$H$11)</f>
        <v>U.D.C.I.S.A.</v>
      </c>
      <c r="C25" s="4" t="s">
        <v>4</v>
      </c>
      <c r="D25" s="5" t="str">
        <f>LOOKUP(E25,$G$6:$H$11,$H$6:$H$11)</f>
        <v>ATL. INDEPENDIENTE</v>
      </c>
      <c r="E25" s="4">
        <v>4</v>
      </c>
    </row>
    <row r="26" spans="1:5" x14ac:dyDescent="0.2">
      <c r="A26" s="4">
        <v>5</v>
      </c>
      <c r="B26" s="5" t="str">
        <f>LOOKUP(A26,$G$6:$H$11,$H$6:$H$11)</f>
        <v>ATL. RIO TERCERO</v>
      </c>
      <c r="C26" s="4" t="s">
        <v>4</v>
      </c>
      <c r="D26" s="5" t="str">
        <f>LOOKUP(E26,$G$6:$H$11,$H$6:$H$11)</f>
        <v>ATL. ASCASUBI</v>
      </c>
      <c r="E26" s="4">
        <v>3</v>
      </c>
    </row>
    <row r="27" spans="1:5" x14ac:dyDescent="0.2">
      <c r="A27" s="4">
        <v>1</v>
      </c>
      <c r="B27" s="5" t="str">
        <f>LOOKUP(A27,$G$6:$H$11,$H$6:$H$11)</f>
        <v>JUVENTUD UNIDA PUNTA DEL AGUA</v>
      </c>
      <c r="C27" s="6" t="s">
        <v>4</v>
      </c>
      <c r="D27" s="5" t="str">
        <f>LOOKUP(E27,$G$6:$H$11,$H$6:$H$11)</f>
        <v>DEP. INDEPENDIENTE</v>
      </c>
      <c r="E27" s="4">
        <v>2</v>
      </c>
    </row>
    <row r="29" spans="1:5" x14ac:dyDescent="0.2">
      <c r="B29" s="26" t="s">
        <v>7</v>
      </c>
      <c r="C29" s="7"/>
      <c r="D29" s="12">
        <f>D23+7</f>
        <v>45445</v>
      </c>
      <c r="E29" s="2"/>
    </row>
    <row r="30" spans="1:5" x14ac:dyDescent="0.2">
      <c r="A30" s="2" t="s">
        <v>1</v>
      </c>
      <c r="B30" s="3" t="s">
        <v>3</v>
      </c>
      <c r="C30" s="2" t="s">
        <v>4</v>
      </c>
      <c r="D30" s="3" t="s">
        <v>5</v>
      </c>
      <c r="E30" s="2" t="s">
        <v>1</v>
      </c>
    </row>
    <row r="31" spans="1:5" x14ac:dyDescent="0.2">
      <c r="A31" s="4">
        <v>1</v>
      </c>
      <c r="B31" s="5" t="str">
        <f>LOOKUP(A31,$G$6:$H$11,$H$6:$H$11)</f>
        <v>JUVENTUD UNIDA PUNTA DEL AGUA</v>
      </c>
      <c r="C31" s="4" t="s">
        <v>4</v>
      </c>
      <c r="D31" s="5" t="str">
        <f>LOOKUP(E31,$G$6:$H$11,$H$6:$H$11)</f>
        <v>U.D.C.I.S.A.</v>
      </c>
      <c r="E31" s="4">
        <v>6</v>
      </c>
    </row>
    <row r="32" spans="1:5" x14ac:dyDescent="0.2">
      <c r="A32" s="4">
        <v>2</v>
      </c>
      <c r="B32" s="5" t="str">
        <f>LOOKUP(A32,$G$6:$H$11,$H$6:$H$11)</f>
        <v>DEP. INDEPENDIENTE</v>
      </c>
      <c r="C32" s="4" t="s">
        <v>4</v>
      </c>
      <c r="D32" s="5" t="str">
        <f>LOOKUP(E32,$G$6:$H$11,$H$6:$H$11)</f>
        <v>ATL. RIO TERCERO</v>
      </c>
      <c r="E32" s="4">
        <v>5</v>
      </c>
    </row>
    <row r="33" spans="1:5" x14ac:dyDescent="0.2">
      <c r="A33" s="4">
        <v>3</v>
      </c>
      <c r="B33" s="5" t="str">
        <f>LOOKUP(A33,$G$6:$H$11,$H$6:$H$11)</f>
        <v>ATL. ASCASUBI</v>
      </c>
      <c r="C33" s="6" t="s">
        <v>4</v>
      </c>
      <c r="D33" s="5" t="str">
        <f>LOOKUP(E33,$G$6:$H$11,$H$6:$H$11)</f>
        <v>ATL. INDEPENDIENTE</v>
      </c>
      <c r="E33" s="4">
        <v>4</v>
      </c>
    </row>
    <row r="35" spans="1:5" x14ac:dyDescent="0.2">
      <c r="B35" s="26" t="s">
        <v>10</v>
      </c>
      <c r="C35" s="7"/>
      <c r="D35" s="12">
        <f>D29+7</f>
        <v>45452</v>
      </c>
      <c r="E35" s="2"/>
    </row>
    <row r="36" spans="1:5" x14ac:dyDescent="0.2">
      <c r="A36" s="2" t="s">
        <v>1</v>
      </c>
      <c r="B36" s="3" t="s">
        <v>3</v>
      </c>
      <c r="C36" s="2" t="s">
        <v>4</v>
      </c>
      <c r="D36" s="3" t="s">
        <v>5</v>
      </c>
      <c r="E36" s="2" t="s">
        <v>1</v>
      </c>
    </row>
    <row r="37" spans="1:5" x14ac:dyDescent="0.2">
      <c r="A37" s="4">
        <v>6</v>
      </c>
      <c r="B37" s="5" t="str">
        <f>LOOKUP(A37,$G$6:$H$11,$H$6:$H$11)</f>
        <v>U.D.C.I.S.A.</v>
      </c>
      <c r="C37" s="4" t="s">
        <v>4</v>
      </c>
      <c r="D37" s="5" t="str">
        <f>LOOKUP(E37,$G$6:$H$11,$H$6:$H$11)</f>
        <v>ATL. ASCASUBI</v>
      </c>
      <c r="E37" s="4">
        <v>3</v>
      </c>
    </row>
    <row r="38" spans="1:5" x14ac:dyDescent="0.2">
      <c r="A38" s="4">
        <v>4</v>
      </c>
      <c r="B38" s="5" t="str">
        <f>LOOKUP(A38,$G$6:$H$11,$H$6:$H$11)</f>
        <v>ATL. INDEPENDIENTE</v>
      </c>
      <c r="C38" s="4" t="s">
        <v>4</v>
      </c>
      <c r="D38" s="5" t="str">
        <f>LOOKUP(E38,$G$6:$H$11,$H$6:$H$11)</f>
        <v>DEP. INDEPENDIENTE</v>
      </c>
      <c r="E38" s="4">
        <v>2</v>
      </c>
    </row>
    <row r="39" spans="1:5" x14ac:dyDescent="0.2">
      <c r="A39" s="4">
        <v>5</v>
      </c>
      <c r="B39" s="5" t="str">
        <f>LOOKUP(A39,$G$6:$H$11,$H$6:$H$11)</f>
        <v>ATL. RIO TERCERO</v>
      </c>
      <c r="C39" s="6" t="s">
        <v>4</v>
      </c>
      <c r="D39" s="5" t="str">
        <f>LOOKUP(E39,$G$6:$H$11,$H$6:$H$11)</f>
        <v>JUVENTUD UNIDA PUNTA DEL AGUA</v>
      </c>
      <c r="E39" s="4">
        <v>1</v>
      </c>
    </row>
  </sheetData>
  <mergeCells count="1">
    <mergeCell ref="A3:H3"/>
  </mergeCells>
  <conditionalFormatting sqref="B1:B4 D1:D15 D22:D1048576 B22 B6:B10 B12:B15 B24:B28 B30:B34 B36:B1048576">
    <cfRule type="cellIs" dxfId="2" priority="2" operator="equal">
      <formula>$L$2</formula>
    </cfRule>
  </conditionalFormatting>
  <conditionalFormatting sqref="D16:D21 B16 B18:B21">
    <cfRule type="cellIs" dxfId="1" priority="1" operator="equal">
      <formula>$L$2</formula>
    </cfRule>
  </conditionalFormatting>
  <dataValidations disablePrompts="1" count="1">
    <dataValidation type="list" showInputMessage="1" showErrorMessage="1" sqref="L2">
      <formula1>$H$6:$H$12</formula1>
    </dataValidation>
  </dataValidations>
  <pageMargins left="0.75" right="0.75" top="1" bottom="1" header="0" footer="0"/>
  <pageSetup paperSize="9" scale="7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K39"/>
  <sheetViews>
    <sheetView zoomScale="145" zoomScaleNormal="145" workbookViewId="0">
      <selection activeCell="B5" sqref="B5"/>
    </sheetView>
  </sheetViews>
  <sheetFormatPr baseColWidth="10" defaultRowHeight="12.75" x14ac:dyDescent="0.2"/>
  <cols>
    <col min="1" max="1" width="3.5703125" bestFit="1" customWidth="1"/>
    <col min="2" max="2" width="30.7109375" style="17" bestFit="1" customWidth="1"/>
    <col min="3" max="3" width="3.85546875" style="18" bestFit="1" customWidth="1"/>
    <col min="4" max="4" width="30.7109375" style="17" bestFit="1" customWidth="1"/>
    <col min="5" max="5" width="3.5703125" style="1" bestFit="1" customWidth="1"/>
    <col min="6" max="6" width="2.85546875" customWidth="1"/>
    <col min="7" max="7" width="3.5703125" bestFit="1" customWidth="1"/>
    <col min="8" max="8" width="30.7109375" bestFit="1" customWidth="1"/>
  </cols>
  <sheetData>
    <row r="1" spans="1:11" x14ac:dyDescent="0.2">
      <c r="K1" s="23" t="s">
        <v>15</v>
      </c>
    </row>
    <row r="2" spans="1:11" ht="17.25" x14ac:dyDescent="0.2">
      <c r="B2" s="25" t="s">
        <v>8</v>
      </c>
      <c r="C2" s="25"/>
      <c r="D2" s="25"/>
      <c r="E2" s="25"/>
      <c r="F2" s="25"/>
      <c r="G2" s="25"/>
      <c r="H2" s="25"/>
    </row>
    <row r="4" spans="1:11" x14ac:dyDescent="0.2">
      <c r="G4" s="1"/>
    </row>
    <row r="5" spans="1:11" x14ac:dyDescent="0.2">
      <c r="B5" s="26" t="s">
        <v>0</v>
      </c>
      <c r="C5" s="19"/>
      <c r="D5" s="14">
        <v>45417</v>
      </c>
      <c r="E5" s="7"/>
      <c r="G5" s="2" t="s">
        <v>1</v>
      </c>
      <c r="H5" s="3" t="s">
        <v>2</v>
      </c>
    </row>
    <row r="6" spans="1:11" x14ac:dyDescent="0.2">
      <c r="A6" s="2" t="s">
        <v>1</v>
      </c>
      <c r="B6" s="20" t="s">
        <v>3</v>
      </c>
      <c r="C6" s="21" t="s">
        <v>4</v>
      </c>
      <c r="D6" s="20" t="s">
        <v>5</v>
      </c>
      <c r="E6" s="2" t="s">
        <v>1</v>
      </c>
      <c r="G6" s="4">
        <v>1</v>
      </c>
      <c r="H6" s="8" t="s">
        <v>25</v>
      </c>
    </row>
    <row r="7" spans="1:11" x14ac:dyDescent="0.2">
      <c r="A7" s="4">
        <v>6</v>
      </c>
      <c r="B7" s="22" t="str">
        <f>LOOKUP(A7,$G$6:$H$11,$H$6:$H$11)</f>
        <v>DEP. ITALIANO</v>
      </c>
      <c r="C7" s="6" t="s">
        <v>4</v>
      </c>
      <c r="D7" s="22" t="str">
        <f>LOOKUP(E7,$G$6:$H$11,$H$6:$H$11)</f>
        <v>BELGRANO FOOTBALL</v>
      </c>
      <c r="E7" s="4">
        <v>5</v>
      </c>
      <c r="G7" s="4">
        <v>2</v>
      </c>
      <c r="H7" s="8" t="s">
        <v>26</v>
      </c>
    </row>
    <row r="8" spans="1:11" x14ac:dyDescent="0.2">
      <c r="A8" s="4">
        <v>1</v>
      </c>
      <c r="B8" s="22" t="str">
        <f>LOOKUP(A8,$G$6:$H$11,$H$6:$H$11)</f>
        <v>D. Y B. V. DEL DIQUE</v>
      </c>
      <c r="C8" s="6" t="s">
        <v>4</v>
      </c>
      <c r="D8" s="22" t="str">
        <f>LOOKUP(E8,$G$6:$H$11,$H$6:$H$11)</f>
        <v>N. FITZ SIMON</v>
      </c>
      <c r="E8" s="4">
        <v>4</v>
      </c>
      <c r="G8" s="4">
        <v>3</v>
      </c>
      <c r="H8" s="8" t="s">
        <v>27</v>
      </c>
    </row>
    <row r="9" spans="1:11" x14ac:dyDescent="0.2">
      <c r="A9" s="4">
        <v>2</v>
      </c>
      <c r="B9" s="22" t="str">
        <f>LOOKUP(A9,$G$6:$H$11,$H$6:$H$11)</f>
        <v>ARGENTINO COLONIAL</v>
      </c>
      <c r="C9" s="6" t="s">
        <v>4</v>
      </c>
      <c r="D9" s="22" t="str">
        <f>LOOKUP(E9,$G$6:$H$11,$H$6:$H$11)</f>
        <v>VILLA GENERAL BELGRANO</v>
      </c>
      <c r="E9" s="4">
        <v>3</v>
      </c>
      <c r="G9" s="4">
        <v>4</v>
      </c>
      <c r="H9" s="8" t="s">
        <v>28</v>
      </c>
    </row>
    <row r="10" spans="1:11" x14ac:dyDescent="0.2">
      <c r="E10"/>
      <c r="G10" s="4">
        <v>5</v>
      </c>
      <c r="H10" s="8" t="s">
        <v>29</v>
      </c>
    </row>
    <row r="11" spans="1:11" x14ac:dyDescent="0.2">
      <c r="B11" s="26" t="s">
        <v>6</v>
      </c>
      <c r="C11" s="19"/>
      <c r="D11" s="14">
        <f>D5+7</f>
        <v>45424</v>
      </c>
      <c r="E11" s="7"/>
      <c r="G11" s="4">
        <v>6</v>
      </c>
      <c r="H11" s="8" t="s">
        <v>30</v>
      </c>
    </row>
    <row r="12" spans="1:11" x14ac:dyDescent="0.2">
      <c r="A12" s="2" t="s">
        <v>1</v>
      </c>
      <c r="B12" s="20" t="s">
        <v>3</v>
      </c>
      <c r="C12" s="21" t="s">
        <v>4</v>
      </c>
      <c r="D12" s="20" t="s">
        <v>5</v>
      </c>
      <c r="E12" s="2" t="s">
        <v>1</v>
      </c>
    </row>
    <row r="13" spans="1:11" x14ac:dyDescent="0.2">
      <c r="A13" s="4">
        <v>2</v>
      </c>
      <c r="B13" s="22" t="str">
        <f>LOOKUP(A13,$G$6:$H$11,$H$6:$H$11)</f>
        <v>ARGENTINO COLONIAL</v>
      </c>
      <c r="C13" s="6" t="s">
        <v>4</v>
      </c>
      <c r="D13" s="22" t="str">
        <f>LOOKUP(E13,$G$6:$H$11,$H$6:$H$11)</f>
        <v>DEP. ITALIANO</v>
      </c>
      <c r="E13" s="4">
        <v>6</v>
      </c>
    </row>
    <row r="14" spans="1:11" x14ac:dyDescent="0.2">
      <c r="A14" s="4">
        <v>3</v>
      </c>
      <c r="B14" s="22" t="str">
        <f>LOOKUP(A14,$G$6:$H$11,$H$6:$H$11)</f>
        <v>VILLA GENERAL BELGRANO</v>
      </c>
      <c r="C14" s="6" t="s">
        <v>4</v>
      </c>
      <c r="D14" s="22" t="str">
        <f>LOOKUP(E14,$G$6:$H$11,$H$6:$H$11)</f>
        <v>D. Y B. V. DEL DIQUE</v>
      </c>
      <c r="E14" s="4">
        <v>1</v>
      </c>
    </row>
    <row r="15" spans="1:11" x14ac:dyDescent="0.2">
      <c r="A15" s="4">
        <v>4</v>
      </c>
      <c r="B15" s="22" t="str">
        <f>LOOKUP(A15,$G$6:$H$11,$H$6:$H$11)</f>
        <v>N. FITZ SIMON</v>
      </c>
      <c r="C15" s="6" t="s">
        <v>4</v>
      </c>
      <c r="D15" s="22" t="str">
        <f>LOOKUP(E15,$G$6:$H$11,$H$6:$H$11)</f>
        <v>BELGRANO FOOTBALL</v>
      </c>
      <c r="E15" s="4">
        <v>5</v>
      </c>
    </row>
    <row r="16" spans="1:11" x14ac:dyDescent="0.2">
      <c r="E16"/>
    </row>
    <row r="17" spans="1:5" x14ac:dyDescent="0.2">
      <c r="B17" s="27" t="s">
        <v>14</v>
      </c>
      <c r="C17" s="19"/>
      <c r="D17" s="14">
        <f>D11+7</f>
        <v>45431</v>
      </c>
      <c r="E17" s="7"/>
    </row>
    <row r="18" spans="1:5" x14ac:dyDescent="0.2">
      <c r="A18" s="2" t="s">
        <v>1</v>
      </c>
      <c r="B18" s="20" t="s">
        <v>3</v>
      </c>
      <c r="C18" s="21" t="s">
        <v>4</v>
      </c>
      <c r="D18" s="20" t="s">
        <v>5</v>
      </c>
      <c r="E18" s="2" t="s">
        <v>1</v>
      </c>
    </row>
    <row r="19" spans="1:5" x14ac:dyDescent="0.2">
      <c r="A19" s="4">
        <v>6</v>
      </c>
      <c r="B19" s="22" t="str">
        <f>LOOKUP(A19,$G$6:$H$11,$H$6:$H$11)</f>
        <v>DEP. ITALIANO</v>
      </c>
      <c r="C19" s="6" t="s">
        <v>4</v>
      </c>
      <c r="D19" s="22" t="str">
        <f>LOOKUP(E19,$G$6:$H$11,$H$6:$H$11)</f>
        <v>VILLA GENERAL BELGRANO</v>
      </c>
      <c r="E19" s="4">
        <v>3</v>
      </c>
    </row>
    <row r="20" spans="1:5" x14ac:dyDescent="0.2">
      <c r="A20" s="4">
        <v>5</v>
      </c>
      <c r="B20" s="22" t="str">
        <f>LOOKUP(A20,$G$6:$H$11,$H$6:$H$11)</f>
        <v>BELGRANO FOOTBALL</v>
      </c>
      <c r="C20" s="6" t="s">
        <v>4</v>
      </c>
      <c r="D20" s="22" t="str">
        <f>LOOKUP(E20,$G$6:$H$11,$H$6:$H$11)</f>
        <v>ARGENTINO COLONIAL</v>
      </c>
      <c r="E20" s="4">
        <v>2</v>
      </c>
    </row>
    <row r="21" spans="1:5" x14ac:dyDescent="0.2">
      <c r="A21" s="4">
        <v>4</v>
      </c>
      <c r="B21" s="22" t="str">
        <f>LOOKUP(A21,$G$6:$H$11,$H$6:$H$11)</f>
        <v>N. FITZ SIMON</v>
      </c>
      <c r="C21" s="6" t="s">
        <v>4</v>
      </c>
      <c r="D21" s="22" t="str">
        <f>LOOKUP(E21,$G$6:$H$11,$H$6:$H$11)</f>
        <v>D. Y B. V. DEL DIQUE</v>
      </c>
      <c r="E21" s="4">
        <v>1</v>
      </c>
    </row>
    <row r="22" spans="1:5" x14ac:dyDescent="0.2">
      <c r="E22"/>
    </row>
    <row r="23" spans="1:5" x14ac:dyDescent="0.2">
      <c r="B23" s="26" t="s">
        <v>13</v>
      </c>
      <c r="C23" s="19"/>
      <c r="D23" s="14">
        <f>D17+7</f>
        <v>45438</v>
      </c>
      <c r="E23" s="7"/>
    </row>
    <row r="24" spans="1:5" x14ac:dyDescent="0.2">
      <c r="A24" s="2" t="s">
        <v>1</v>
      </c>
      <c r="B24" s="20" t="s">
        <v>3</v>
      </c>
      <c r="C24" s="21" t="s">
        <v>4</v>
      </c>
      <c r="D24" s="20" t="s">
        <v>5</v>
      </c>
      <c r="E24" s="2" t="s">
        <v>1</v>
      </c>
    </row>
    <row r="25" spans="1:5" x14ac:dyDescent="0.2">
      <c r="A25" s="4">
        <v>6</v>
      </c>
      <c r="B25" s="22" t="str">
        <f>LOOKUP(A25,$G$6:$H$11,$H$6:$H$11)</f>
        <v>DEP. ITALIANO</v>
      </c>
      <c r="C25" s="6" t="s">
        <v>4</v>
      </c>
      <c r="D25" s="22" t="str">
        <f>LOOKUP(E25,$G$6:$H$11,$H$6:$H$11)</f>
        <v>N. FITZ SIMON</v>
      </c>
      <c r="E25" s="4">
        <v>4</v>
      </c>
    </row>
    <row r="26" spans="1:5" x14ac:dyDescent="0.2">
      <c r="A26" s="4">
        <v>5</v>
      </c>
      <c r="B26" s="22" t="str">
        <f>LOOKUP(A26,$G$6:$H$11,$H$6:$H$11)</f>
        <v>BELGRANO FOOTBALL</v>
      </c>
      <c r="C26" s="6" t="s">
        <v>4</v>
      </c>
      <c r="D26" s="22" t="str">
        <f>LOOKUP(E26,$G$6:$H$11,$H$6:$H$11)</f>
        <v>VILLA GENERAL BELGRANO</v>
      </c>
      <c r="E26" s="4">
        <v>3</v>
      </c>
    </row>
    <row r="27" spans="1:5" x14ac:dyDescent="0.2">
      <c r="A27" s="4">
        <v>1</v>
      </c>
      <c r="B27" s="22" t="str">
        <f>LOOKUP(A27,$G$6:$H$11,$H$6:$H$11)</f>
        <v>D. Y B. V. DEL DIQUE</v>
      </c>
      <c r="C27" s="6" t="s">
        <v>4</v>
      </c>
      <c r="D27" s="22" t="str">
        <f>LOOKUP(E27,$G$6:$H$11,$H$6:$H$11)</f>
        <v>ARGENTINO COLONIAL</v>
      </c>
      <c r="E27" s="4">
        <v>2</v>
      </c>
    </row>
    <row r="28" spans="1:5" x14ac:dyDescent="0.2">
      <c r="E28"/>
    </row>
    <row r="29" spans="1:5" x14ac:dyDescent="0.2">
      <c r="B29" s="26" t="s">
        <v>7</v>
      </c>
      <c r="C29" s="19"/>
      <c r="D29" s="14">
        <f>D23+7</f>
        <v>45445</v>
      </c>
      <c r="E29" s="7"/>
    </row>
    <row r="30" spans="1:5" x14ac:dyDescent="0.2">
      <c r="A30" s="2" t="s">
        <v>1</v>
      </c>
      <c r="B30" s="20" t="s">
        <v>3</v>
      </c>
      <c r="C30" s="21" t="s">
        <v>4</v>
      </c>
      <c r="D30" s="20" t="s">
        <v>5</v>
      </c>
      <c r="E30" s="2" t="s">
        <v>1</v>
      </c>
    </row>
    <row r="31" spans="1:5" x14ac:dyDescent="0.2">
      <c r="A31" s="4">
        <v>1</v>
      </c>
      <c r="B31" s="22" t="str">
        <f>LOOKUP(A31,$G$6:$H$11,$H$6:$H$11)</f>
        <v>D. Y B. V. DEL DIQUE</v>
      </c>
      <c r="C31" s="6" t="s">
        <v>4</v>
      </c>
      <c r="D31" s="22" t="str">
        <f>LOOKUP(E31,$G$6:$H$11,$H$6:$H$11)</f>
        <v>DEP. ITALIANO</v>
      </c>
      <c r="E31" s="4">
        <v>6</v>
      </c>
    </row>
    <row r="32" spans="1:5" x14ac:dyDescent="0.2">
      <c r="A32" s="4">
        <v>2</v>
      </c>
      <c r="B32" s="22" t="str">
        <f>LOOKUP(A32,$G$6:$H$11,$H$6:$H$11)</f>
        <v>ARGENTINO COLONIAL</v>
      </c>
      <c r="C32" s="6" t="s">
        <v>4</v>
      </c>
      <c r="D32" s="22" t="str">
        <f>LOOKUP(E32,$G$6:$H$11,$H$6:$H$11)</f>
        <v>BELGRANO FOOTBALL</v>
      </c>
      <c r="E32" s="4">
        <v>5</v>
      </c>
    </row>
    <row r="33" spans="1:5" x14ac:dyDescent="0.2">
      <c r="A33" s="4">
        <v>3</v>
      </c>
      <c r="B33" s="22" t="str">
        <f>LOOKUP(A33,$G$6:$H$11,$H$6:$H$11)</f>
        <v>VILLA GENERAL BELGRANO</v>
      </c>
      <c r="C33" s="6" t="s">
        <v>4</v>
      </c>
      <c r="D33" s="22" t="str">
        <f>LOOKUP(E33,$G$6:$H$11,$H$6:$H$11)</f>
        <v>N. FITZ SIMON</v>
      </c>
      <c r="E33" s="4">
        <v>4</v>
      </c>
    </row>
    <row r="34" spans="1:5" x14ac:dyDescent="0.2">
      <c r="E34"/>
    </row>
    <row r="35" spans="1:5" x14ac:dyDescent="0.2">
      <c r="B35" s="26" t="s">
        <v>10</v>
      </c>
      <c r="C35" s="19"/>
      <c r="D35" s="14">
        <f>D29+7</f>
        <v>45452</v>
      </c>
      <c r="E35" s="7"/>
    </row>
    <row r="36" spans="1:5" x14ac:dyDescent="0.2">
      <c r="A36" s="2" t="s">
        <v>1</v>
      </c>
      <c r="B36" s="20" t="s">
        <v>3</v>
      </c>
      <c r="C36" s="21" t="s">
        <v>4</v>
      </c>
      <c r="D36" s="20" t="s">
        <v>5</v>
      </c>
      <c r="E36" s="2" t="s">
        <v>1</v>
      </c>
    </row>
    <row r="37" spans="1:5" x14ac:dyDescent="0.2">
      <c r="A37" s="4">
        <v>6</v>
      </c>
      <c r="B37" s="22" t="str">
        <f>LOOKUP(A37,$G$6:$H$11,$H$6:$H$11)</f>
        <v>DEP. ITALIANO</v>
      </c>
      <c r="C37" s="6" t="s">
        <v>4</v>
      </c>
      <c r="D37" s="22" t="str">
        <f>LOOKUP(E37,$G$6:$H$11,$H$6:$H$11)</f>
        <v>VILLA GENERAL BELGRANO</v>
      </c>
      <c r="E37" s="4">
        <v>3</v>
      </c>
    </row>
    <row r="38" spans="1:5" x14ac:dyDescent="0.2">
      <c r="A38" s="4">
        <v>4</v>
      </c>
      <c r="B38" s="22" t="str">
        <f>LOOKUP(A38,$G$6:$H$11,$H$6:$H$11)</f>
        <v>N. FITZ SIMON</v>
      </c>
      <c r="C38" s="6" t="s">
        <v>4</v>
      </c>
      <c r="D38" s="22" t="str">
        <f>LOOKUP(E38,$G$6:$H$11,$H$6:$H$11)</f>
        <v>ARGENTINO COLONIAL</v>
      </c>
      <c r="E38" s="4">
        <v>2</v>
      </c>
    </row>
    <row r="39" spans="1:5" x14ac:dyDescent="0.2">
      <c r="A39" s="4">
        <v>5</v>
      </c>
      <c r="B39" s="22" t="str">
        <f>LOOKUP(A39,$G$6:$H$11,$H$6:$H$11)</f>
        <v>BELGRANO FOOTBALL</v>
      </c>
      <c r="C39" s="6" t="s">
        <v>4</v>
      </c>
      <c r="D39" s="22" t="str">
        <f>LOOKUP(E39,$G$6:$H$11,$H$6:$H$11)</f>
        <v>D. Y B. V. DEL DIQUE</v>
      </c>
      <c r="E39" s="4">
        <v>1</v>
      </c>
    </row>
  </sheetData>
  <mergeCells count="1">
    <mergeCell ref="B2:H2"/>
  </mergeCells>
  <dataValidations count="1">
    <dataValidation type="list" allowBlank="1" showInputMessage="1" showErrorMessage="1" sqref="K1">
      <formula1>$H$6:$H$12</formula1>
    </dataValidation>
  </dataValidations>
  <pageMargins left="0.75" right="0.75" top="1" bottom="1" header="0" footer="0"/>
  <pageSetup paperSize="9" scale="79" fitToHeight="0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2D8599C-27E1-436B-8222-533F13B69620}">
            <xm:f>NOT(ISERROR(SEARCH($K$1,B1)))</xm:f>
            <xm:f>$K$1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B1:B4 D1:D1048576 B12:B16 B6:B10 B18:B22 B24:B28 B30:B34 B36:B1048576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ZONA LLANO </vt:lpstr>
      <vt:lpstr>ZONA SIERRAS </vt:lpstr>
      <vt:lpstr>'ZONA LLANO '!Área_de_impresión</vt:lpstr>
      <vt:lpstr>'ZONA SIERRAS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Ivan Martin Favole</cp:lastModifiedBy>
  <cp:lastPrinted>2024-04-24T23:16:56Z</cp:lastPrinted>
  <dcterms:created xsi:type="dcterms:W3CDTF">2024-04-08T22:08:02Z</dcterms:created>
  <dcterms:modified xsi:type="dcterms:W3CDTF">2024-04-29T14:18:21Z</dcterms:modified>
</cp:coreProperties>
</file>